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1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E57" s="1"/>
  <c r="D56"/>
  <c r="E56" s="1"/>
  <c r="E54"/>
  <c r="E53"/>
  <c r="E52"/>
  <c r="D52"/>
  <c r="C52"/>
  <c r="E51"/>
  <c r="E50"/>
  <c r="E49" s="1"/>
  <c r="D49"/>
  <c r="C49"/>
  <c r="E48"/>
  <c r="E47"/>
  <c r="E46" s="1"/>
  <c r="D46"/>
  <c r="C46"/>
  <c r="E45"/>
  <c r="E44"/>
  <c r="E43" s="1"/>
  <c r="E42" s="1"/>
  <c r="D43"/>
  <c r="C43"/>
  <c r="O42"/>
  <c r="N42"/>
  <c r="M42"/>
  <c r="L42"/>
  <c r="K42"/>
  <c r="J42"/>
  <c r="I42"/>
  <c r="H42"/>
  <c r="G42"/>
  <c r="F42"/>
  <c r="D42"/>
  <c r="C42"/>
  <c r="E41"/>
  <c r="E40"/>
  <c r="D39"/>
  <c r="C39"/>
  <c r="E39" s="1"/>
  <c r="E38"/>
  <c r="E37"/>
  <c r="D36"/>
  <c r="C36"/>
  <c r="E36" s="1"/>
  <c r="E35"/>
  <c r="E34"/>
  <c r="E33" s="1"/>
  <c r="D33"/>
  <c r="C33"/>
  <c r="E32"/>
  <c r="E31"/>
  <c r="E30"/>
  <c r="D30"/>
  <c r="C30"/>
  <c r="E29"/>
  <c r="E28"/>
  <c r="E27" s="1"/>
  <c r="D27"/>
  <c r="C27"/>
  <c r="E26"/>
  <c r="E25"/>
  <c r="E24"/>
  <c r="D24"/>
  <c r="C24"/>
  <c r="E23"/>
  <c r="E22"/>
  <c r="E21" s="1"/>
  <c r="E17" s="1"/>
  <c r="D21"/>
  <c r="C21"/>
  <c r="E20"/>
  <c r="E19"/>
  <c r="E18"/>
  <c r="D18"/>
  <c r="C18"/>
  <c r="O17"/>
  <c r="O55" s="1"/>
  <c r="N17"/>
  <c r="N55" s="1"/>
  <c r="M17"/>
  <c r="M55" s="1"/>
  <c r="L17"/>
  <c r="L55" s="1"/>
  <c r="K17"/>
  <c r="K55" s="1"/>
  <c r="J17"/>
  <c r="J55" s="1"/>
  <c r="I17"/>
  <c r="I55" s="1"/>
  <c r="H17"/>
  <c r="H55" s="1"/>
  <c r="G17"/>
  <c r="G55" s="1"/>
  <c r="F17"/>
  <c r="D17"/>
  <c r="C17"/>
  <c r="E16"/>
  <c r="C16"/>
  <c r="C58" s="1"/>
  <c r="E15"/>
  <c r="F14"/>
  <c r="F55" s="1"/>
  <c r="D14"/>
  <c r="C14"/>
  <c r="E14" s="1"/>
  <c r="D13"/>
  <c r="D58" s="1"/>
  <c r="E12"/>
  <c r="E11"/>
  <c r="D10"/>
  <c r="D55" s="1"/>
  <c r="C10"/>
  <c r="C55" s="1"/>
  <c r="E58" l="1"/>
  <c r="E13"/>
  <c r="E10" s="1"/>
  <c r="E55" s="1"/>
</calcChain>
</file>

<file path=xl/sharedStrings.xml><?xml version="1.0" encoding="utf-8"?>
<sst xmlns="http://schemas.openxmlformats.org/spreadsheetml/2006/main" count="71" uniqueCount="39">
  <si>
    <t>Назив јединице локалне власти</t>
  </si>
  <si>
    <t>Општина Врњачка Бања</t>
  </si>
  <si>
    <t>Директни и индиректни корисници буџетских средстава локалне власти</t>
  </si>
  <si>
    <t>Органи и организације локалне власти</t>
  </si>
  <si>
    <t xml:space="preserve">Установе културе                                                                                                                                                        </t>
  </si>
  <si>
    <t>3.</t>
  </si>
  <si>
    <t>4.</t>
  </si>
  <si>
    <t>Месне заједнице</t>
  </si>
  <si>
    <t xml:space="preserve">Предшколске установе </t>
  </si>
  <si>
    <t>1.</t>
  </si>
  <si>
    <t>2.</t>
  </si>
  <si>
    <t>БРОЈ ЗАПОСЛЕНИХ И МАСА СРЕДСТАВА ЗА ПЛАТЕ У 2016. ГОДИНИ</t>
  </si>
  <si>
    <t>Табела 1.</t>
  </si>
  <si>
    <t>Редни број</t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</si>
  <si>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 xml:space="preserve">неодређено </t>
    </r>
  </si>
  <si>
    <r>
      <rPr>
        <b/>
        <sz val="12"/>
        <color rgb="FF000000"/>
        <rFont val="Times New Roman"/>
        <family val="1"/>
      </rPr>
      <t>Број</t>
    </r>
    <r>
      <rPr>
        <sz val="12"/>
        <color rgb="FF000000"/>
        <rFont val="Times New Roman"/>
        <family val="1"/>
        <charset val="238"/>
      </rPr>
      <t xml:space="preserve"> запослених на </t>
    </r>
    <r>
      <rPr>
        <b/>
        <sz val="12"/>
        <color rgb="FF000000"/>
        <rFont val="Times New Roman"/>
        <family val="1"/>
      </rPr>
      <t>одређено</t>
    </r>
    <r>
      <rPr>
        <sz val="12"/>
        <color rgb="FF000000"/>
        <rFont val="Times New Roman"/>
        <family val="1"/>
        <charset val="238"/>
      </rPr>
      <t xml:space="preserve"> </t>
    </r>
  </si>
  <si>
    <r>
      <rPr>
        <b/>
        <sz val="12"/>
        <color rgb="FF000000"/>
        <rFont val="Times New Roman"/>
        <family val="1"/>
      </rPr>
      <t xml:space="preserve">Укупан број </t>
    </r>
    <r>
      <rPr>
        <sz val="12"/>
        <color rgb="FF000000"/>
        <rFont val="Times New Roman"/>
        <family val="1"/>
        <charset val="238"/>
      </rPr>
      <t>запослених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</si>
  <si>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</t>
    </r>
    <r>
      <rPr>
        <sz val="14"/>
        <rFont val="Times New Roman"/>
        <family val="1"/>
      </rPr>
      <t xml:space="preserve">планирана за </t>
    </r>
    <r>
      <rPr>
        <b/>
        <sz val="14"/>
        <rFont val="Times New Roman"/>
        <family val="1"/>
      </rPr>
      <t>2015</t>
    </r>
    <r>
      <rPr>
        <b/>
        <sz val="14"/>
        <color rgb="FF000000"/>
        <rFont val="Times New Roman"/>
        <family val="1"/>
      </rPr>
      <t>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</si>
  <si>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r>
      <rPr>
        <b/>
        <sz val="14"/>
        <color rgb="FF000000"/>
        <rFont val="Times New Roman"/>
        <family val="1"/>
      </rPr>
      <t>Маса</t>
    </r>
    <r>
      <rPr>
        <sz val="14"/>
        <color rgb="FF000000"/>
        <rFont val="Times New Roman"/>
        <family val="1"/>
      </rPr>
      <t xml:space="preserve"> средстава за </t>
    </r>
    <r>
      <rPr>
        <b/>
        <sz val="14"/>
        <color rgb="FF000000"/>
        <rFont val="Times New Roman"/>
        <family val="1"/>
      </rPr>
      <t>плате</t>
    </r>
    <r>
      <rPr>
        <sz val="14"/>
        <color rgb="FF000000"/>
        <rFont val="Times New Roman"/>
        <family val="1"/>
      </rPr>
      <t xml:space="preserve"> планирана за </t>
    </r>
    <r>
      <rPr>
        <b/>
        <sz val="14"/>
        <color rgb="FF000000"/>
        <rFont val="Times New Roman"/>
        <family val="1"/>
      </rPr>
      <t>2016.</t>
    </r>
    <r>
      <rPr>
        <sz val="14"/>
        <color rgb="FF000000"/>
        <rFont val="Times New Roman"/>
        <family val="1"/>
      </rPr>
      <t xml:space="preserve"> годину на економским класификацијама </t>
    </r>
    <r>
      <rPr>
        <b/>
        <sz val="14"/>
        <color rgb="FF000000"/>
        <rFont val="Times New Roman"/>
        <family val="1"/>
      </rPr>
      <t>411</t>
    </r>
    <r>
      <rPr>
        <sz val="14"/>
        <color rgb="FF000000"/>
        <rFont val="Times New Roman"/>
        <family val="1"/>
      </rPr>
      <t xml:space="preserve"> и </t>
    </r>
    <r>
      <rPr>
        <b/>
        <sz val="14"/>
        <color rgb="FF000000"/>
        <rFont val="Times New Roman"/>
        <family val="1"/>
      </rPr>
      <t>412</t>
    </r>
  </si>
  <si>
    <t>5(3+4)</t>
  </si>
  <si>
    <t xml:space="preserve">Извор 01 </t>
  </si>
  <si>
    <t>Извор 04</t>
  </si>
  <si>
    <t>Извори 05-08</t>
  </si>
  <si>
    <t>Извори 09-12</t>
  </si>
  <si>
    <t>Извори 13-15</t>
  </si>
  <si>
    <t xml:space="preserve">      Изабрана лица</t>
  </si>
  <si>
    <t xml:space="preserve">      Постављена лица </t>
  </si>
  <si>
    <t xml:space="preserve">      Запослени</t>
  </si>
  <si>
    <r>
      <t xml:space="preserve">Остале установе из области јавних служби које се финансирају из буџета </t>
    </r>
    <r>
      <rPr>
        <sz val="11"/>
        <color rgb="FF000000"/>
        <rFont val="Times New Roman"/>
        <family val="1"/>
        <charset val="238"/>
      </rPr>
      <t>(навести нази</t>
    </r>
    <r>
      <rPr>
        <sz val="11"/>
        <rFont val="Times New Roman"/>
        <family val="1"/>
        <charset val="238"/>
      </rPr>
      <t>в установе)</t>
    </r>
    <r>
      <rPr>
        <b/>
        <sz val="11"/>
        <color rgb="FF000000"/>
        <rFont val="Times New Roman"/>
        <family val="1"/>
        <charset val="238"/>
      </rPr>
      <t xml:space="preserve">:                                                                                  </t>
    </r>
  </si>
  <si>
    <t xml:space="preserve">1. </t>
  </si>
  <si>
    <t>2. Установа "Спортски центар"</t>
  </si>
  <si>
    <t>3. Установа "Туристичка организација Врњачке Бање"</t>
  </si>
  <si>
    <t>5.</t>
  </si>
  <si>
    <t>Дирекције основане од стране локалне власти</t>
  </si>
  <si>
    <t xml:space="preserve">     Изабрана лица </t>
  </si>
  <si>
    <t>Постављена лица</t>
  </si>
  <si>
    <t>Запослени</t>
  </si>
  <si>
    <r>
      <t xml:space="preserve">Нове установе и органи </t>
    </r>
    <r>
      <rPr>
        <sz val="11"/>
        <color rgb="FF000000"/>
        <rFont val="Times New Roman"/>
        <family val="1"/>
        <charset val="238"/>
      </rPr>
      <t>(навести назив установа и органа)</t>
    </r>
    <r>
      <rPr>
        <b/>
        <sz val="11"/>
        <color rgb="FF000000"/>
        <rFont val="Times New Roman"/>
        <family val="1"/>
        <charset val="238"/>
      </rPr>
      <t xml:space="preserve">:                        </t>
    </r>
  </si>
  <si>
    <t>Укупно за све кориснике буџетa који се финансирају  са економских класификација 411 и 412</t>
  </si>
</sst>
</file>

<file path=xl/styles.xml><?xml version="1.0" encoding="utf-8"?>
<styleSheet xmlns="http://schemas.openxmlformats.org/spreadsheetml/2006/main">
  <fonts count="18">
    <font>
      <sz val="11"/>
      <color theme="1"/>
      <name val="Times New Roman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1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3" fontId="5" fillId="0" borderId="2" xfId="0" applyNumberFormat="1" applyFont="1" applyBorder="1" applyAlignment="1">
      <alignment horizontal="right" wrapText="1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justify" wrapText="1"/>
    </xf>
    <xf numFmtId="3" fontId="4" fillId="2" borderId="2" xfId="0" applyNumberFormat="1" applyFont="1" applyFill="1" applyBorder="1" applyAlignment="1">
      <alignment horizontal="right" wrapText="1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 wrapText="1"/>
    </xf>
    <xf numFmtId="0" fontId="2" fillId="2" borderId="2" xfId="0" applyFont="1" applyFill="1" applyBorder="1"/>
    <xf numFmtId="0" fontId="2" fillId="0" borderId="2" xfId="0" applyFont="1" applyBorder="1" applyProtection="1"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3" fontId="5" fillId="0" borderId="2" xfId="0" applyNumberFormat="1" applyFont="1" applyBorder="1" applyAlignment="1" applyProtection="1">
      <alignment horizontal="right" wrapText="1"/>
      <protection locked="0"/>
    </xf>
    <xf numFmtId="0" fontId="4" fillId="0" borderId="9" xfId="0" applyFont="1" applyBorder="1" applyAlignment="1">
      <alignment horizontal="justify" wrapText="1"/>
    </xf>
    <xf numFmtId="3" fontId="4" fillId="0" borderId="9" xfId="0" applyNumberFormat="1" applyFont="1" applyBorder="1" applyAlignment="1" applyProtection="1">
      <alignment horizontal="right" wrapText="1"/>
      <protection locked="0"/>
    </xf>
    <xf numFmtId="3" fontId="4" fillId="0" borderId="9" xfId="0" applyNumberFormat="1" applyFont="1" applyBorder="1" applyAlignment="1">
      <alignment horizontal="right" wrapText="1"/>
    </xf>
    <xf numFmtId="0" fontId="5" fillId="0" borderId="5" xfId="0" applyFont="1" applyBorder="1" applyAlignment="1" applyProtection="1">
      <alignment vertical="top" wrapText="1"/>
      <protection locked="0"/>
    </xf>
    <xf numFmtId="3" fontId="4" fillId="0" borderId="5" xfId="0" applyNumberFormat="1" applyFont="1" applyBorder="1" applyAlignment="1">
      <alignment horizontal="right" wrapText="1"/>
    </xf>
    <xf numFmtId="0" fontId="5" fillId="0" borderId="5" xfId="0" applyFont="1" applyBorder="1" applyAlignment="1">
      <alignment vertical="top" wrapText="1"/>
    </xf>
    <xf numFmtId="3" fontId="5" fillId="0" borderId="5" xfId="0" applyNumberFormat="1" applyFont="1" applyBorder="1" applyAlignment="1">
      <alignment horizontal="right" wrapText="1"/>
    </xf>
    <xf numFmtId="0" fontId="4" fillId="0" borderId="2" xfId="0" applyFont="1" applyBorder="1" applyAlignment="1">
      <alignment wrapText="1"/>
    </xf>
    <xf numFmtId="3" fontId="4" fillId="0" borderId="2" xfId="0" applyNumberFormat="1" applyFont="1" applyFill="1" applyBorder="1" applyAlignment="1" applyProtection="1">
      <alignment horizontal="right" wrapText="1"/>
      <protection locked="0"/>
    </xf>
    <xf numFmtId="0" fontId="2" fillId="0" borderId="2" xfId="0" applyFont="1" applyFill="1" applyBorder="1" applyProtection="1">
      <protection locked="0"/>
    </xf>
    <xf numFmtId="0" fontId="5" fillId="0" borderId="5" xfId="0" applyFont="1" applyBorder="1" applyAlignment="1" applyProtection="1">
      <alignment horizontal="justify" wrapText="1"/>
      <protection locked="0"/>
    </xf>
    <xf numFmtId="0" fontId="7" fillId="0" borderId="5" xfId="0" applyFont="1" applyBorder="1" applyAlignment="1">
      <alignment wrapText="1"/>
    </xf>
    <xf numFmtId="3" fontId="1" fillId="0" borderId="5" xfId="0" applyNumberFormat="1" applyFont="1" applyBorder="1"/>
    <xf numFmtId="3" fontId="1" fillId="0" borderId="2" xfId="0" applyNumberFormat="1" applyFont="1" applyBorder="1"/>
    <xf numFmtId="0" fontId="1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58"/>
  <sheetViews>
    <sheetView tabSelected="1" workbookViewId="0">
      <selection activeCell="E6" sqref="E6"/>
    </sheetView>
  </sheetViews>
  <sheetFormatPr defaultColWidth="9.140625" defaultRowHeight="15"/>
  <cols>
    <col min="1" max="1" width="8.28515625" style="1" customWidth="1"/>
    <col min="2" max="2" width="32" style="1" customWidth="1"/>
    <col min="3" max="3" width="12.5703125" style="1" customWidth="1"/>
    <col min="4" max="5" width="11.85546875" style="1" customWidth="1"/>
    <col min="6" max="10" width="15.85546875" style="1" customWidth="1"/>
    <col min="11" max="14" width="17" style="1" customWidth="1"/>
    <col min="15" max="15" width="15.5703125" style="1" customWidth="1"/>
    <col min="16" max="16384" width="9.140625" style="1"/>
  </cols>
  <sheetData>
    <row r="2" spans="1:15" ht="15.75">
      <c r="A2" s="2" t="s">
        <v>0</v>
      </c>
      <c r="B2" s="2"/>
      <c r="C2" s="13" t="s">
        <v>1</v>
      </c>
      <c r="D2" s="13"/>
      <c r="E2" s="13"/>
      <c r="F2" s="13"/>
    </row>
    <row r="4" spans="1:15" ht="18.75">
      <c r="B4" s="14"/>
      <c r="C4" s="14"/>
      <c r="D4" s="14"/>
      <c r="E4" s="14"/>
      <c r="F4" s="15" t="s">
        <v>11</v>
      </c>
      <c r="G4" s="15"/>
      <c r="H4" s="15"/>
      <c r="I4" s="15"/>
      <c r="J4" s="15"/>
      <c r="K4" s="15"/>
      <c r="L4" s="15"/>
    </row>
    <row r="6" spans="1:15" ht="15.75">
      <c r="O6" s="12" t="s">
        <v>12</v>
      </c>
    </row>
    <row r="7" spans="1:15" ht="78.75">
      <c r="A7" s="16" t="s">
        <v>13</v>
      </c>
      <c r="B7" s="16" t="s">
        <v>2</v>
      </c>
      <c r="C7" s="17" t="s">
        <v>14</v>
      </c>
      <c r="D7" s="17" t="s">
        <v>15</v>
      </c>
      <c r="E7" s="17" t="s">
        <v>16</v>
      </c>
      <c r="F7" s="18" t="s">
        <v>17</v>
      </c>
      <c r="G7" s="19"/>
      <c r="H7" s="19"/>
      <c r="I7" s="19"/>
      <c r="J7" s="20"/>
      <c r="K7" s="18" t="s">
        <v>18</v>
      </c>
      <c r="L7" s="19"/>
      <c r="M7" s="19"/>
      <c r="N7" s="19"/>
      <c r="O7" s="20"/>
    </row>
    <row r="8" spans="1:15">
      <c r="A8" s="21">
        <v>1</v>
      </c>
      <c r="B8" s="22">
        <v>2</v>
      </c>
      <c r="C8" s="22">
        <v>3</v>
      </c>
      <c r="D8" s="22">
        <v>4</v>
      </c>
      <c r="E8" s="22" t="s">
        <v>19</v>
      </c>
      <c r="F8" s="23" t="s">
        <v>20</v>
      </c>
      <c r="G8" s="23" t="s">
        <v>21</v>
      </c>
      <c r="H8" s="23" t="s">
        <v>22</v>
      </c>
      <c r="I8" s="23" t="s">
        <v>23</v>
      </c>
      <c r="J8" s="23" t="s">
        <v>24</v>
      </c>
      <c r="K8" s="23" t="s">
        <v>20</v>
      </c>
      <c r="L8" s="23" t="s">
        <v>21</v>
      </c>
      <c r="M8" s="23" t="s">
        <v>22</v>
      </c>
      <c r="N8" s="23" t="s">
        <v>23</v>
      </c>
      <c r="O8" s="23" t="s">
        <v>24</v>
      </c>
    </row>
    <row r="9" spans="1:15">
      <c r="A9" s="21"/>
      <c r="B9" s="24"/>
      <c r="C9" s="24"/>
      <c r="D9" s="24"/>
      <c r="E9" s="24"/>
      <c r="F9" s="25">
        <v>6</v>
      </c>
      <c r="G9" s="26">
        <v>7</v>
      </c>
      <c r="H9" s="25">
        <v>8</v>
      </c>
      <c r="I9" s="25">
        <v>9</v>
      </c>
      <c r="J9" s="25">
        <v>10</v>
      </c>
      <c r="K9" s="25">
        <v>11</v>
      </c>
      <c r="L9" s="26">
        <v>12</v>
      </c>
      <c r="M9" s="25">
        <v>8</v>
      </c>
      <c r="N9" s="25">
        <v>9</v>
      </c>
      <c r="O9" s="26">
        <v>10</v>
      </c>
    </row>
    <row r="10" spans="1:15" ht="29.25">
      <c r="A10" s="10">
        <v>1</v>
      </c>
      <c r="B10" s="3" t="s">
        <v>3</v>
      </c>
      <c r="C10" s="27">
        <f>SUM(C11:C13)</f>
        <v>80</v>
      </c>
      <c r="D10" s="27">
        <f t="shared" ref="D10:E10" si="0">SUM(D11:D13)</f>
        <v>21</v>
      </c>
      <c r="E10" s="27">
        <f t="shared" si="0"/>
        <v>101</v>
      </c>
      <c r="F10" s="28">
        <v>98735000</v>
      </c>
      <c r="G10" s="28"/>
      <c r="H10" s="29"/>
      <c r="I10" s="29"/>
      <c r="J10" s="29"/>
      <c r="K10" s="29">
        <v>101885000</v>
      </c>
      <c r="L10" s="30"/>
      <c r="M10" s="29"/>
      <c r="N10" s="29"/>
      <c r="O10" s="29"/>
    </row>
    <row r="11" spans="1:15">
      <c r="A11" s="10"/>
      <c r="B11" s="31" t="s">
        <v>25</v>
      </c>
      <c r="C11" s="32"/>
      <c r="D11" s="33">
        <v>4</v>
      </c>
      <c r="E11" s="34">
        <f>SUM(C11:D11)</f>
        <v>4</v>
      </c>
      <c r="F11" s="32"/>
      <c r="G11" s="32"/>
      <c r="H11" s="32"/>
      <c r="I11" s="32"/>
      <c r="J11" s="32"/>
      <c r="K11" s="32"/>
      <c r="L11" s="35"/>
      <c r="M11" s="32"/>
      <c r="N11" s="32"/>
      <c r="O11" s="32"/>
    </row>
    <row r="12" spans="1:15">
      <c r="A12" s="10"/>
      <c r="B12" s="31" t="s">
        <v>26</v>
      </c>
      <c r="C12" s="32"/>
      <c r="D12" s="33">
        <v>9</v>
      </c>
      <c r="E12" s="34">
        <f t="shared" ref="E12:E41" si="1">SUM(C12:D12)</f>
        <v>9</v>
      </c>
      <c r="F12" s="32"/>
      <c r="G12" s="32"/>
      <c r="H12" s="32"/>
      <c r="I12" s="32"/>
      <c r="J12" s="32"/>
      <c r="K12" s="32"/>
      <c r="L12" s="35"/>
      <c r="M12" s="32"/>
      <c r="N12" s="32"/>
      <c r="O12" s="32"/>
    </row>
    <row r="13" spans="1:15">
      <c r="A13" s="10"/>
      <c r="B13" s="31" t="s">
        <v>27</v>
      </c>
      <c r="C13" s="33">
        <v>80</v>
      </c>
      <c r="D13" s="33">
        <f>8</f>
        <v>8</v>
      </c>
      <c r="E13" s="34">
        <f t="shared" si="1"/>
        <v>88</v>
      </c>
      <c r="F13" s="32"/>
      <c r="G13" s="32"/>
      <c r="H13" s="32"/>
      <c r="I13" s="32"/>
      <c r="J13" s="32"/>
      <c r="K13" s="32"/>
      <c r="L13" s="35"/>
      <c r="M13" s="32"/>
      <c r="N13" s="32"/>
      <c r="O13" s="32"/>
    </row>
    <row r="14" spans="1:15">
      <c r="A14" s="10">
        <v>2</v>
      </c>
      <c r="B14" s="3" t="s">
        <v>4</v>
      </c>
      <c r="C14" s="27">
        <f>C16</f>
        <v>22</v>
      </c>
      <c r="D14" s="27">
        <f>D15+D16</f>
        <v>10</v>
      </c>
      <c r="E14" s="27">
        <f t="shared" si="1"/>
        <v>32</v>
      </c>
      <c r="F14" s="33">
        <f>14208000+8491000</f>
        <v>22699000</v>
      </c>
      <c r="G14" s="33"/>
      <c r="H14" s="33"/>
      <c r="I14" s="33"/>
      <c r="J14" s="33"/>
      <c r="K14" s="33">
        <v>22551000</v>
      </c>
      <c r="L14" s="36"/>
      <c r="M14" s="33"/>
      <c r="N14" s="33"/>
      <c r="O14" s="33"/>
    </row>
    <row r="15" spans="1:15">
      <c r="A15" s="10"/>
      <c r="B15" s="31" t="s">
        <v>26</v>
      </c>
      <c r="C15" s="32"/>
      <c r="D15" s="33">
        <v>2</v>
      </c>
      <c r="E15" s="34">
        <f>D15</f>
        <v>2</v>
      </c>
      <c r="F15" s="32"/>
      <c r="G15" s="32"/>
      <c r="H15" s="32"/>
      <c r="I15" s="32"/>
      <c r="J15" s="32"/>
      <c r="K15" s="32"/>
      <c r="L15" s="35"/>
      <c r="M15" s="32"/>
      <c r="N15" s="32"/>
      <c r="O15" s="32"/>
    </row>
    <row r="16" spans="1:15">
      <c r="A16" s="10"/>
      <c r="B16" s="31" t="s">
        <v>27</v>
      </c>
      <c r="C16" s="33">
        <f>13+9</f>
        <v>22</v>
      </c>
      <c r="D16" s="33">
        <v>8</v>
      </c>
      <c r="E16" s="34">
        <f t="shared" ref="E16" si="2">SUM(C16:D16)</f>
        <v>30</v>
      </c>
      <c r="F16" s="32"/>
      <c r="G16" s="32"/>
      <c r="H16" s="32"/>
      <c r="I16" s="32"/>
      <c r="J16" s="32"/>
      <c r="K16" s="32"/>
      <c r="L16" s="35"/>
      <c r="M16" s="32"/>
      <c r="N16" s="32"/>
      <c r="O16" s="32"/>
    </row>
    <row r="17" spans="1:18" ht="57.75">
      <c r="A17" s="10">
        <v>3</v>
      </c>
      <c r="B17" s="5" t="s">
        <v>28</v>
      </c>
      <c r="C17" s="27">
        <f>C18+C21+C24+C27+C30</f>
        <v>20</v>
      </c>
      <c r="D17" s="27">
        <f t="shared" ref="D17:E17" si="3">D18+D21+D24+D27+D30</f>
        <v>7</v>
      </c>
      <c r="E17" s="27">
        <f t="shared" si="3"/>
        <v>27</v>
      </c>
      <c r="F17" s="27">
        <f t="shared" ref="F17:O17" si="4">SUM(F21:F32)</f>
        <v>16091000</v>
      </c>
      <c r="G17" s="27">
        <f t="shared" si="4"/>
        <v>6843000</v>
      </c>
      <c r="H17" s="27">
        <f t="shared" si="4"/>
        <v>0</v>
      </c>
      <c r="I17" s="27">
        <f t="shared" si="4"/>
        <v>0</v>
      </c>
      <c r="J17" s="27">
        <f t="shared" si="4"/>
        <v>0</v>
      </c>
      <c r="K17" s="27">
        <f t="shared" si="4"/>
        <v>16200000</v>
      </c>
      <c r="L17" s="27">
        <f t="shared" si="4"/>
        <v>7015000</v>
      </c>
      <c r="M17" s="27">
        <f t="shared" si="4"/>
        <v>0</v>
      </c>
      <c r="N17" s="27">
        <f t="shared" si="4"/>
        <v>0</v>
      </c>
      <c r="O17" s="27">
        <f t="shared" si="4"/>
        <v>0</v>
      </c>
      <c r="R17" s="6"/>
    </row>
    <row r="18" spans="1:18">
      <c r="A18" s="10"/>
      <c r="B18" s="37" t="s">
        <v>29</v>
      </c>
      <c r="C18" s="34">
        <f>C19+C20</f>
        <v>0</v>
      </c>
      <c r="D18" s="34">
        <f t="shared" ref="D18:E18" si="5">D19+D20</f>
        <v>0</v>
      </c>
      <c r="E18" s="34">
        <f t="shared" si="5"/>
        <v>0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R18" s="6"/>
    </row>
    <row r="19" spans="1:18">
      <c r="A19" s="10"/>
      <c r="B19" s="31" t="s">
        <v>26</v>
      </c>
      <c r="C19" s="32"/>
      <c r="D19" s="33"/>
      <c r="E19" s="34">
        <f t="shared" ref="E19:E20" si="6">SUM(C19:D19)</f>
        <v>0</v>
      </c>
      <c r="F19" s="32"/>
      <c r="G19" s="32"/>
      <c r="H19" s="32"/>
      <c r="I19" s="32"/>
      <c r="J19" s="32"/>
      <c r="K19" s="32"/>
      <c r="L19" s="35"/>
      <c r="M19" s="32"/>
      <c r="N19" s="32"/>
      <c r="O19" s="32"/>
    </row>
    <row r="20" spans="1:18" ht="15.75" thickBot="1">
      <c r="A20" s="10"/>
      <c r="B20" s="39" t="s">
        <v>27</v>
      </c>
      <c r="C20" s="40"/>
      <c r="D20" s="40"/>
      <c r="E20" s="41">
        <f t="shared" si="6"/>
        <v>0</v>
      </c>
      <c r="F20" s="32"/>
      <c r="G20" s="32"/>
      <c r="H20" s="32"/>
      <c r="I20" s="32"/>
      <c r="J20" s="32"/>
      <c r="K20" s="32"/>
      <c r="L20" s="35"/>
      <c r="M20" s="32"/>
      <c r="N20" s="32"/>
      <c r="O20" s="32"/>
    </row>
    <row r="21" spans="1:18" ht="28.5">
      <c r="A21" s="10"/>
      <c r="B21" s="42" t="s">
        <v>30</v>
      </c>
      <c r="C21" s="43">
        <f>C22+C23</f>
        <v>13</v>
      </c>
      <c r="D21" s="43">
        <f t="shared" ref="D21:E21" si="7">D22+D23</f>
        <v>5</v>
      </c>
      <c r="E21" s="43">
        <f t="shared" si="7"/>
        <v>18</v>
      </c>
      <c r="F21" s="33">
        <v>9588000</v>
      </c>
      <c r="G21" s="33">
        <v>3046000</v>
      </c>
      <c r="H21" s="33"/>
      <c r="I21" s="33"/>
      <c r="J21" s="33"/>
      <c r="K21" s="33">
        <v>9263000</v>
      </c>
      <c r="L21" s="36">
        <v>3218000</v>
      </c>
      <c r="M21" s="33"/>
      <c r="N21" s="33"/>
      <c r="O21" s="33"/>
      <c r="R21" s="6"/>
    </row>
    <row r="22" spans="1:18">
      <c r="A22" s="10"/>
      <c r="B22" s="31" t="s">
        <v>26</v>
      </c>
      <c r="C22" s="32"/>
      <c r="D22" s="33">
        <v>1</v>
      </c>
      <c r="E22" s="34">
        <f t="shared" ref="E22:E23" si="8">SUM(C22:D22)</f>
        <v>1</v>
      </c>
      <c r="F22" s="32"/>
      <c r="G22" s="32"/>
      <c r="H22" s="32"/>
      <c r="I22" s="32"/>
      <c r="J22" s="32"/>
      <c r="K22" s="32"/>
      <c r="L22" s="35"/>
      <c r="M22" s="32"/>
      <c r="N22" s="32"/>
      <c r="O22" s="32"/>
    </row>
    <row r="23" spans="1:18" ht="15.75" thickBot="1">
      <c r="A23" s="10"/>
      <c r="B23" s="39" t="s">
        <v>27</v>
      </c>
      <c r="C23" s="40">
        <v>13</v>
      </c>
      <c r="D23" s="40">
        <v>4</v>
      </c>
      <c r="E23" s="41">
        <f t="shared" si="8"/>
        <v>17</v>
      </c>
      <c r="F23" s="32"/>
      <c r="G23" s="32"/>
      <c r="H23" s="32"/>
      <c r="I23" s="32"/>
      <c r="J23" s="32"/>
      <c r="K23" s="32"/>
      <c r="L23" s="35"/>
      <c r="M23" s="32"/>
      <c r="N23" s="32"/>
      <c r="O23" s="32"/>
    </row>
    <row r="24" spans="1:18" ht="28.5">
      <c r="A24" s="10"/>
      <c r="B24" s="42" t="s">
        <v>31</v>
      </c>
      <c r="C24" s="43">
        <f>C25+C26</f>
        <v>7</v>
      </c>
      <c r="D24" s="43">
        <f t="shared" ref="D24:E24" si="9">D25+D26</f>
        <v>2</v>
      </c>
      <c r="E24" s="43">
        <f t="shared" si="9"/>
        <v>9</v>
      </c>
      <c r="F24" s="33">
        <v>6503000</v>
      </c>
      <c r="G24" s="33">
        <v>3797000</v>
      </c>
      <c r="H24" s="33"/>
      <c r="I24" s="33"/>
      <c r="J24" s="33"/>
      <c r="K24" s="33">
        <v>6937000</v>
      </c>
      <c r="L24" s="36">
        <v>3797000</v>
      </c>
      <c r="M24" s="33"/>
      <c r="N24" s="33"/>
      <c r="O24" s="33"/>
      <c r="R24" s="6"/>
    </row>
    <row r="25" spans="1:18">
      <c r="A25" s="10"/>
      <c r="B25" s="31" t="s">
        <v>26</v>
      </c>
      <c r="C25" s="32"/>
      <c r="D25" s="33">
        <v>1</v>
      </c>
      <c r="E25" s="34">
        <f t="shared" ref="E25:E26" si="10">SUM(C25:D25)</f>
        <v>1</v>
      </c>
      <c r="F25" s="32"/>
      <c r="G25" s="32"/>
      <c r="H25" s="32"/>
      <c r="I25" s="32"/>
      <c r="J25" s="32"/>
      <c r="K25" s="32"/>
      <c r="L25" s="35"/>
      <c r="M25" s="32"/>
      <c r="N25" s="32"/>
      <c r="O25" s="32"/>
    </row>
    <row r="26" spans="1:18" ht="15.75" thickBot="1">
      <c r="A26" s="10"/>
      <c r="B26" s="39" t="s">
        <v>27</v>
      </c>
      <c r="C26" s="40">
        <v>7</v>
      </c>
      <c r="D26" s="40">
        <v>1</v>
      </c>
      <c r="E26" s="41">
        <f t="shared" si="10"/>
        <v>8</v>
      </c>
      <c r="F26" s="32"/>
      <c r="G26" s="32"/>
      <c r="H26" s="32"/>
      <c r="I26" s="32"/>
      <c r="J26" s="32"/>
      <c r="K26" s="32"/>
      <c r="L26" s="35"/>
      <c r="M26" s="32"/>
      <c r="N26" s="32"/>
      <c r="O26" s="32"/>
    </row>
    <row r="27" spans="1:18">
      <c r="A27" s="10"/>
      <c r="B27" s="42" t="s">
        <v>6</v>
      </c>
      <c r="C27" s="43">
        <f>C28+C29</f>
        <v>0</v>
      </c>
      <c r="D27" s="43">
        <f t="shared" ref="D27:E27" si="11">D28+D29</f>
        <v>0</v>
      </c>
      <c r="E27" s="43">
        <f t="shared" si="11"/>
        <v>0</v>
      </c>
      <c r="F27" s="33"/>
      <c r="G27" s="33"/>
      <c r="H27" s="33"/>
      <c r="I27" s="33"/>
      <c r="J27" s="33"/>
      <c r="K27" s="33"/>
      <c r="L27" s="36"/>
      <c r="M27" s="33"/>
      <c r="N27" s="33"/>
      <c r="O27" s="33"/>
      <c r="R27" s="6"/>
    </row>
    <row r="28" spans="1:18">
      <c r="A28" s="10"/>
      <c r="B28" s="31" t="s">
        <v>26</v>
      </c>
      <c r="C28" s="32"/>
      <c r="D28" s="33"/>
      <c r="E28" s="34">
        <f t="shared" ref="E28:E29" si="12">SUM(C28:D28)</f>
        <v>0</v>
      </c>
      <c r="F28" s="32"/>
      <c r="G28" s="32"/>
      <c r="H28" s="32"/>
      <c r="I28" s="32"/>
      <c r="J28" s="32"/>
      <c r="K28" s="32"/>
      <c r="L28" s="35"/>
      <c r="M28" s="32"/>
      <c r="N28" s="32"/>
      <c r="O28" s="32"/>
    </row>
    <row r="29" spans="1:18" ht="15.75" thickBot="1">
      <c r="A29" s="10"/>
      <c r="B29" s="39" t="s">
        <v>27</v>
      </c>
      <c r="C29" s="40"/>
      <c r="D29" s="40"/>
      <c r="E29" s="41">
        <f t="shared" si="12"/>
        <v>0</v>
      </c>
      <c r="F29" s="32"/>
      <c r="G29" s="32"/>
      <c r="H29" s="32"/>
      <c r="I29" s="32"/>
      <c r="J29" s="32"/>
      <c r="K29" s="32"/>
      <c r="L29" s="35"/>
      <c r="M29" s="32"/>
      <c r="N29" s="32"/>
      <c r="O29" s="32"/>
    </row>
    <row r="30" spans="1:18">
      <c r="A30" s="10"/>
      <c r="B30" s="42" t="s">
        <v>32</v>
      </c>
      <c r="C30" s="43">
        <f>C31+C32</f>
        <v>0</v>
      </c>
      <c r="D30" s="43">
        <f t="shared" ref="D30:E30" si="13">D31+D32</f>
        <v>0</v>
      </c>
      <c r="E30" s="43">
        <f t="shared" si="13"/>
        <v>0</v>
      </c>
      <c r="F30" s="33"/>
      <c r="G30" s="33"/>
      <c r="H30" s="33"/>
      <c r="I30" s="33"/>
      <c r="J30" s="33"/>
      <c r="K30" s="33"/>
      <c r="L30" s="36"/>
      <c r="M30" s="33"/>
      <c r="N30" s="33"/>
      <c r="O30" s="33"/>
      <c r="R30" s="6"/>
    </row>
    <row r="31" spans="1:18">
      <c r="A31" s="10"/>
      <c r="B31" s="31" t="s">
        <v>26</v>
      </c>
      <c r="C31" s="32"/>
      <c r="D31" s="33"/>
      <c r="E31" s="34">
        <f t="shared" ref="E31:E32" si="14">SUM(C31:D31)</f>
        <v>0</v>
      </c>
      <c r="F31" s="32"/>
      <c r="G31" s="32"/>
      <c r="H31" s="32"/>
      <c r="I31" s="32"/>
      <c r="J31" s="32"/>
      <c r="K31" s="32"/>
      <c r="L31" s="35"/>
      <c r="M31" s="32"/>
      <c r="N31" s="32"/>
      <c r="O31" s="32"/>
    </row>
    <row r="32" spans="1:18" ht="15.75" thickBot="1">
      <c r="A32" s="10"/>
      <c r="B32" s="39" t="s">
        <v>27</v>
      </c>
      <c r="C32" s="40"/>
      <c r="D32" s="40"/>
      <c r="E32" s="41">
        <f t="shared" si="14"/>
        <v>0</v>
      </c>
      <c r="F32" s="32"/>
      <c r="G32" s="32"/>
      <c r="H32" s="32"/>
      <c r="I32" s="32"/>
      <c r="J32" s="32"/>
      <c r="K32" s="32"/>
      <c r="L32" s="35"/>
      <c r="M32" s="32"/>
      <c r="N32" s="32"/>
      <c r="O32" s="32"/>
    </row>
    <row r="33" spans="1:18" ht="28.5">
      <c r="A33" s="4">
        <v>4</v>
      </c>
      <c r="B33" s="44" t="s">
        <v>33</v>
      </c>
      <c r="C33" s="45">
        <f>C34+C35</f>
        <v>15</v>
      </c>
      <c r="D33" s="45">
        <f t="shared" ref="D33:E33" si="15">D34+D35</f>
        <v>2</v>
      </c>
      <c r="E33" s="45">
        <f t="shared" si="15"/>
        <v>17</v>
      </c>
      <c r="F33" s="33">
        <v>14281000</v>
      </c>
      <c r="G33" s="33"/>
      <c r="H33" s="33"/>
      <c r="I33" s="33"/>
      <c r="J33" s="33"/>
      <c r="K33" s="33">
        <v>13853000</v>
      </c>
      <c r="L33" s="36"/>
      <c r="M33" s="33"/>
      <c r="N33" s="33"/>
      <c r="O33" s="33"/>
      <c r="R33" s="6"/>
    </row>
    <row r="34" spans="1:18">
      <c r="A34" s="7"/>
      <c r="B34" s="31" t="s">
        <v>26</v>
      </c>
      <c r="C34" s="32"/>
      <c r="D34" s="33">
        <v>1</v>
      </c>
      <c r="E34" s="34">
        <f t="shared" ref="E34:E36" si="16">SUM(C34:D34)</f>
        <v>1</v>
      </c>
      <c r="F34" s="32"/>
      <c r="G34" s="32"/>
      <c r="H34" s="32"/>
      <c r="I34" s="32"/>
      <c r="J34" s="32"/>
      <c r="K34" s="32"/>
      <c r="L34" s="35"/>
      <c r="M34" s="32"/>
      <c r="N34" s="32"/>
      <c r="O34" s="32"/>
    </row>
    <row r="35" spans="1:18">
      <c r="A35" s="8"/>
      <c r="B35" s="31" t="s">
        <v>27</v>
      </c>
      <c r="C35" s="33">
        <v>15</v>
      </c>
      <c r="D35" s="33">
        <v>1</v>
      </c>
      <c r="E35" s="34">
        <f t="shared" si="16"/>
        <v>16</v>
      </c>
      <c r="F35" s="32"/>
      <c r="G35" s="32"/>
      <c r="H35" s="32"/>
      <c r="I35" s="32"/>
      <c r="J35" s="32"/>
      <c r="K35" s="32"/>
      <c r="L35" s="35"/>
      <c r="M35" s="32"/>
      <c r="N35" s="32"/>
      <c r="O35" s="32"/>
    </row>
    <row r="36" spans="1:18">
      <c r="A36" s="4">
        <v>5</v>
      </c>
      <c r="B36" s="9" t="s">
        <v>7</v>
      </c>
      <c r="C36" s="27">
        <f>C38</f>
        <v>0</v>
      </c>
      <c r="D36" s="27">
        <f>D37+D38</f>
        <v>0</v>
      </c>
      <c r="E36" s="27">
        <f t="shared" si="16"/>
        <v>0</v>
      </c>
      <c r="F36" s="33"/>
      <c r="G36" s="33"/>
      <c r="H36" s="33"/>
      <c r="I36" s="33"/>
      <c r="J36" s="33"/>
      <c r="K36" s="33"/>
      <c r="L36" s="36"/>
      <c r="M36" s="33"/>
      <c r="N36" s="33"/>
      <c r="O36" s="33"/>
    </row>
    <row r="37" spans="1:18">
      <c r="A37" s="7"/>
      <c r="B37" s="31" t="s">
        <v>34</v>
      </c>
      <c r="C37" s="32"/>
      <c r="D37" s="33"/>
      <c r="E37" s="34">
        <f t="shared" si="1"/>
        <v>0</v>
      </c>
      <c r="F37" s="32"/>
      <c r="G37" s="32"/>
      <c r="H37" s="32"/>
      <c r="I37" s="32"/>
      <c r="J37" s="32"/>
      <c r="K37" s="32"/>
      <c r="L37" s="35"/>
      <c r="M37" s="32"/>
      <c r="N37" s="32"/>
      <c r="O37" s="32"/>
    </row>
    <row r="38" spans="1:18">
      <c r="A38" s="8"/>
      <c r="B38" s="31" t="s">
        <v>27</v>
      </c>
      <c r="C38" s="33"/>
      <c r="D38" s="33"/>
      <c r="E38" s="34">
        <f t="shared" si="1"/>
        <v>0</v>
      </c>
      <c r="F38" s="32"/>
      <c r="G38" s="32"/>
      <c r="H38" s="32"/>
      <c r="I38" s="32"/>
      <c r="J38" s="32"/>
      <c r="K38" s="32"/>
      <c r="L38" s="35"/>
      <c r="M38" s="32"/>
      <c r="N38" s="32"/>
      <c r="O38" s="32"/>
    </row>
    <row r="39" spans="1:18">
      <c r="A39" s="10">
        <v>6</v>
      </c>
      <c r="B39" s="9" t="s">
        <v>8</v>
      </c>
      <c r="C39" s="27">
        <f>SUM(C40:C41)</f>
        <v>82</v>
      </c>
      <c r="D39" s="27">
        <f>SUM(D40:D41)</f>
        <v>12</v>
      </c>
      <c r="E39" s="27">
        <f t="shared" si="1"/>
        <v>94</v>
      </c>
      <c r="F39" s="33">
        <v>49999000</v>
      </c>
      <c r="G39" s="33">
        <v>25133307</v>
      </c>
      <c r="H39" s="33"/>
      <c r="I39" s="33"/>
      <c r="J39" s="33"/>
      <c r="K39" s="33">
        <v>47316000</v>
      </c>
      <c r="L39" s="33">
        <v>33223000</v>
      </c>
      <c r="M39" s="33"/>
      <c r="N39" s="33"/>
      <c r="O39" s="33"/>
    </row>
    <row r="40" spans="1:18">
      <c r="A40" s="10"/>
      <c r="B40" s="46" t="s">
        <v>35</v>
      </c>
      <c r="C40" s="32"/>
      <c r="D40" s="33">
        <v>1</v>
      </c>
      <c r="E40" s="34">
        <f t="shared" si="1"/>
        <v>1</v>
      </c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8">
      <c r="A41" s="10"/>
      <c r="B41" s="46" t="s">
        <v>36</v>
      </c>
      <c r="C41" s="33">
        <v>82</v>
      </c>
      <c r="D41" s="33">
        <v>11</v>
      </c>
      <c r="E41" s="34">
        <f t="shared" si="1"/>
        <v>93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</row>
    <row r="42" spans="1:18" ht="34.5" customHeight="1">
      <c r="A42" s="4">
        <v>7</v>
      </c>
      <c r="B42" s="5" t="s">
        <v>37</v>
      </c>
      <c r="C42" s="27">
        <f>C43+C46+C49+C52</f>
        <v>0</v>
      </c>
      <c r="D42" s="27">
        <f t="shared" ref="D42:E42" si="17">D43+D46+D49+D52</f>
        <v>0</v>
      </c>
      <c r="E42" s="27">
        <f t="shared" si="17"/>
        <v>0</v>
      </c>
      <c r="F42" s="27">
        <f t="shared" ref="F42:O42" si="18">SUM(F44:F52)</f>
        <v>0</v>
      </c>
      <c r="G42" s="27">
        <f t="shared" si="18"/>
        <v>0</v>
      </c>
      <c r="H42" s="27">
        <f t="shared" si="18"/>
        <v>0</v>
      </c>
      <c r="I42" s="27">
        <f t="shared" si="18"/>
        <v>0</v>
      </c>
      <c r="J42" s="27">
        <f t="shared" si="18"/>
        <v>0</v>
      </c>
      <c r="K42" s="27">
        <f t="shared" si="18"/>
        <v>0</v>
      </c>
      <c r="L42" s="27">
        <f t="shared" si="18"/>
        <v>0</v>
      </c>
      <c r="M42" s="27">
        <f t="shared" si="18"/>
        <v>0</v>
      </c>
      <c r="N42" s="27">
        <f t="shared" si="18"/>
        <v>0</v>
      </c>
      <c r="O42" s="27">
        <f t="shared" si="18"/>
        <v>0</v>
      </c>
    </row>
    <row r="43" spans="1:18">
      <c r="A43" s="7"/>
      <c r="B43" s="37" t="s">
        <v>9</v>
      </c>
      <c r="C43" s="34">
        <f>C44+C45</f>
        <v>0</v>
      </c>
      <c r="D43" s="34">
        <f t="shared" ref="D43:E43" si="19">D44+D45</f>
        <v>0</v>
      </c>
      <c r="E43" s="34">
        <f t="shared" si="19"/>
        <v>0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8">
      <c r="A44" s="7"/>
      <c r="B44" s="31" t="s">
        <v>26</v>
      </c>
      <c r="C44" s="32"/>
      <c r="D44" s="33"/>
      <c r="E44" s="34">
        <f t="shared" ref="E44:E45" si="20">SUM(C44:D44)</f>
        <v>0</v>
      </c>
      <c r="F44" s="32"/>
      <c r="G44" s="32"/>
      <c r="H44" s="32"/>
      <c r="I44" s="32"/>
      <c r="J44" s="32"/>
      <c r="K44" s="32"/>
      <c r="L44" s="35"/>
      <c r="M44" s="32"/>
      <c r="N44" s="32"/>
      <c r="O44" s="32"/>
    </row>
    <row r="45" spans="1:18" ht="15.75" thickBot="1">
      <c r="A45" s="7"/>
      <c r="B45" s="39" t="s">
        <v>27</v>
      </c>
      <c r="C45" s="40"/>
      <c r="D45" s="40"/>
      <c r="E45" s="41">
        <f t="shared" si="20"/>
        <v>0</v>
      </c>
      <c r="F45" s="32"/>
      <c r="G45" s="32"/>
      <c r="H45" s="32"/>
      <c r="I45" s="32"/>
      <c r="J45" s="32"/>
      <c r="K45" s="32"/>
      <c r="L45" s="35"/>
      <c r="M45" s="32"/>
      <c r="N45" s="32"/>
      <c r="O45" s="32"/>
    </row>
    <row r="46" spans="1:18">
      <c r="A46" s="7"/>
      <c r="B46" s="42" t="s">
        <v>10</v>
      </c>
      <c r="C46" s="43">
        <f>C47+C48</f>
        <v>0</v>
      </c>
      <c r="D46" s="43">
        <f t="shared" ref="D46:E46" si="21">D47+D48</f>
        <v>0</v>
      </c>
      <c r="E46" s="43">
        <f t="shared" si="21"/>
        <v>0</v>
      </c>
      <c r="F46" s="47"/>
      <c r="G46" s="47"/>
      <c r="H46" s="47"/>
      <c r="I46" s="47"/>
      <c r="J46" s="47"/>
      <c r="K46" s="47"/>
      <c r="L46" s="48"/>
      <c r="M46" s="47"/>
      <c r="N46" s="47"/>
      <c r="O46" s="47"/>
    </row>
    <row r="47" spans="1:18">
      <c r="A47" s="7"/>
      <c r="B47" s="31" t="s">
        <v>26</v>
      </c>
      <c r="C47" s="32"/>
      <c r="D47" s="33"/>
      <c r="E47" s="34">
        <f t="shared" ref="E47:E54" si="22">C47+D47</f>
        <v>0</v>
      </c>
      <c r="F47" s="32"/>
      <c r="G47" s="32"/>
      <c r="H47" s="32"/>
      <c r="I47" s="32"/>
      <c r="J47" s="32"/>
      <c r="K47" s="32"/>
      <c r="L47" s="35"/>
      <c r="M47" s="32"/>
      <c r="N47" s="32"/>
      <c r="O47" s="32"/>
      <c r="R47" s="6"/>
    </row>
    <row r="48" spans="1:18" ht="15.75" thickBot="1">
      <c r="A48" s="7"/>
      <c r="B48" s="39" t="s">
        <v>27</v>
      </c>
      <c r="C48" s="40"/>
      <c r="D48" s="40"/>
      <c r="E48" s="41">
        <f t="shared" si="22"/>
        <v>0</v>
      </c>
      <c r="F48" s="32"/>
      <c r="G48" s="32"/>
      <c r="H48" s="32"/>
      <c r="I48" s="32"/>
      <c r="J48" s="32"/>
      <c r="K48" s="32"/>
      <c r="L48" s="35"/>
      <c r="M48" s="32"/>
      <c r="N48" s="32"/>
      <c r="O48" s="32"/>
      <c r="R48" s="6"/>
    </row>
    <row r="49" spans="1:18">
      <c r="A49" s="7"/>
      <c r="B49" s="49" t="s">
        <v>5</v>
      </c>
      <c r="C49" s="43">
        <f>C50+C51</f>
        <v>0</v>
      </c>
      <c r="D49" s="43">
        <f t="shared" ref="D49:E49" si="23">D50+D51</f>
        <v>0</v>
      </c>
      <c r="E49" s="43">
        <f t="shared" si="23"/>
        <v>0</v>
      </c>
      <c r="F49" s="33"/>
      <c r="G49" s="33"/>
      <c r="H49" s="33"/>
      <c r="I49" s="33"/>
      <c r="J49" s="33"/>
      <c r="K49" s="33"/>
      <c r="L49" s="36"/>
      <c r="M49" s="33"/>
      <c r="N49" s="33"/>
      <c r="O49" s="33"/>
      <c r="R49" s="6"/>
    </row>
    <row r="50" spans="1:18">
      <c r="A50" s="7"/>
      <c r="B50" s="31" t="s">
        <v>26</v>
      </c>
      <c r="C50" s="32"/>
      <c r="D50" s="33"/>
      <c r="E50" s="34">
        <f t="shared" ref="E50:E51" si="24">C50+D50</f>
        <v>0</v>
      </c>
      <c r="F50" s="32"/>
      <c r="G50" s="32"/>
      <c r="H50" s="32"/>
      <c r="I50" s="32"/>
      <c r="J50" s="32"/>
      <c r="K50" s="32"/>
      <c r="L50" s="35"/>
      <c r="M50" s="32"/>
      <c r="N50" s="32"/>
      <c r="O50" s="32"/>
      <c r="R50" s="6"/>
    </row>
    <row r="51" spans="1:18" ht="15.75" thickBot="1">
      <c r="A51" s="7"/>
      <c r="B51" s="39" t="s">
        <v>27</v>
      </c>
      <c r="C51" s="40"/>
      <c r="D51" s="40"/>
      <c r="E51" s="41">
        <f t="shared" si="24"/>
        <v>0</v>
      </c>
      <c r="F51" s="32"/>
      <c r="G51" s="32"/>
      <c r="H51" s="32"/>
      <c r="I51" s="32"/>
      <c r="J51" s="32"/>
      <c r="K51" s="32"/>
      <c r="L51" s="35"/>
      <c r="M51" s="32"/>
      <c r="N51" s="32"/>
      <c r="O51" s="32"/>
      <c r="R51" s="6"/>
    </row>
    <row r="52" spans="1:18">
      <c r="A52" s="7"/>
      <c r="B52" s="42" t="s">
        <v>6</v>
      </c>
      <c r="C52" s="43">
        <f>C53+C54</f>
        <v>0</v>
      </c>
      <c r="D52" s="43">
        <f t="shared" ref="D52:E52" si="25">D53+D54</f>
        <v>0</v>
      </c>
      <c r="E52" s="43">
        <f t="shared" si="25"/>
        <v>0</v>
      </c>
      <c r="F52" s="33"/>
      <c r="G52" s="33"/>
      <c r="H52" s="33"/>
      <c r="I52" s="33"/>
      <c r="J52" s="33"/>
      <c r="K52" s="33"/>
      <c r="L52" s="36"/>
      <c r="M52" s="33"/>
      <c r="N52" s="33"/>
      <c r="O52" s="33"/>
      <c r="R52" s="6"/>
    </row>
    <row r="53" spans="1:18">
      <c r="A53" s="7"/>
      <c r="B53" s="31" t="s">
        <v>26</v>
      </c>
      <c r="C53" s="32"/>
      <c r="D53" s="33"/>
      <c r="E53" s="34">
        <f t="shared" si="22"/>
        <v>0</v>
      </c>
      <c r="F53" s="32"/>
      <c r="G53" s="32"/>
      <c r="H53" s="32"/>
      <c r="I53" s="32"/>
      <c r="J53" s="32"/>
      <c r="K53" s="32"/>
      <c r="L53" s="35"/>
      <c r="M53" s="32"/>
      <c r="N53" s="32"/>
      <c r="O53" s="32"/>
      <c r="R53" s="6"/>
    </row>
    <row r="54" spans="1:18" ht="15.75" thickBot="1">
      <c r="A54" s="8"/>
      <c r="B54" s="39" t="s">
        <v>27</v>
      </c>
      <c r="C54" s="40"/>
      <c r="D54" s="40"/>
      <c r="E54" s="41">
        <f t="shared" si="22"/>
        <v>0</v>
      </c>
      <c r="F54" s="32"/>
      <c r="G54" s="32"/>
      <c r="H54" s="32"/>
      <c r="I54" s="32"/>
      <c r="J54" s="32"/>
      <c r="K54" s="32"/>
      <c r="L54" s="35"/>
      <c r="M54" s="32"/>
      <c r="N54" s="32"/>
      <c r="O54" s="32"/>
      <c r="R54" s="6"/>
    </row>
    <row r="55" spans="1:18" ht="63">
      <c r="A55" s="11">
        <v>8</v>
      </c>
      <c r="B55" s="50" t="s">
        <v>38</v>
      </c>
      <c r="C55" s="51">
        <f t="shared" ref="C55:O55" si="26">C10+C14+C17+C33+C36+C39+C42</f>
        <v>219</v>
      </c>
      <c r="D55" s="51">
        <f t="shared" si="26"/>
        <v>52</v>
      </c>
      <c r="E55" s="51">
        <f t="shared" si="26"/>
        <v>271</v>
      </c>
      <c r="F55" s="52">
        <f t="shared" si="26"/>
        <v>201805000</v>
      </c>
      <c r="G55" s="52">
        <f t="shared" si="26"/>
        <v>31976307</v>
      </c>
      <c r="H55" s="52">
        <f t="shared" si="26"/>
        <v>0</v>
      </c>
      <c r="I55" s="52">
        <f t="shared" si="26"/>
        <v>0</v>
      </c>
      <c r="J55" s="52">
        <f t="shared" si="26"/>
        <v>0</v>
      </c>
      <c r="K55" s="52">
        <f t="shared" si="26"/>
        <v>201805000</v>
      </c>
      <c r="L55" s="52">
        <f t="shared" si="26"/>
        <v>40238000</v>
      </c>
      <c r="M55" s="52">
        <f t="shared" si="26"/>
        <v>0</v>
      </c>
      <c r="N55" s="52">
        <f t="shared" si="26"/>
        <v>0</v>
      </c>
      <c r="O55" s="52">
        <f t="shared" si="26"/>
        <v>0</v>
      </c>
    </row>
    <row r="56" spans="1:18">
      <c r="A56" s="53"/>
      <c r="B56" s="31" t="s">
        <v>25</v>
      </c>
      <c r="C56" s="32"/>
      <c r="D56" s="34">
        <f>D11+D37</f>
        <v>4</v>
      </c>
      <c r="E56" s="34">
        <f>SUM(C56:D56)</f>
        <v>4</v>
      </c>
      <c r="F56" s="32"/>
      <c r="G56" s="32"/>
      <c r="H56" s="32"/>
      <c r="I56" s="32"/>
      <c r="J56" s="32"/>
      <c r="K56" s="32"/>
      <c r="L56" s="35"/>
      <c r="M56" s="32"/>
      <c r="N56" s="32"/>
      <c r="O56" s="32"/>
    </row>
    <row r="57" spans="1:18">
      <c r="A57" s="53"/>
      <c r="B57" s="31" t="s">
        <v>26</v>
      </c>
      <c r="C57" s="32"/>
      <c r="D57" s="34">
        <f>D12+D15+D19+D22+D25+D28+D31+D34+D40+D44+D47+D50+D53</f>
        <v>15</v>
      </c>
      <c r="E57" s="34">
        <f t="shared" ref="E57:E58" si="27">SUM(C57:D57)</f>
        <v>15</v>
      </c>
      <c r="F57" s="32"/>
      <c r="G57" s="32"/>
      <c r="H57" s="32"/>
      <c r="I57" s="32"/>
      <c r="J57" s="32"/>
      <c r="K57" s="32"/>
      <c r="L57" s="35"/>
      <c r="M57" s="32"/>
      <c r="N57" s="32"/>
      <c r="O57" s="32"/>
    </row>
    <row r="58" spans="1:18">
      <c r="A58" s="53"/>
      <c r="B58" s="31" t="s">
        <v>27</v>
      </c>
      <c r="C58" s="34">
        <f>C13+C16+C20+C23+C26+C29+C32+C35+C38+C41+C45+C48+C51+C54</f>
        <v>219</v>
      </c>
      <c r="D58" s="34">
        <f>D13+D16+D20+D23+D26+D29+D32+D35+D38+D41+D45+D48+D51+D54</f>
        <v>33</v>
      </c>
      <c r="E58" s="34">
        <f t="shared" si="27"/>
        <v>252</v>
      </c>
      <c r="F58" s="32"/>
      <c r="G58" s="32"/>
      <c r="H58" s="32"/>
      <c r="I58" s="32"/>
      <c r="J58" s="32"/>
      <c r="K58" s="32"/>
      <c r="L58" s="35"/>
      <c r="M58" s="32"/>
      <c r="N58" s="32"/>
      <c r="O58" s="32"/>
    </row>
  </sheetData>
  <mergeCells count="18">
    <mergeCell ref="A17:A32"/>
    <mergeCell ref="A33:A35"/>
    <mergeCell ref="A36:A38"/>
    <mergeCell ref="A39:A41"/>
    <mergeCell ref="A42:A54"/>
    <mergeCell ref="C2:F2"/>
    <mergeCell ref="B4:E4"/>
    <mergeCell ref="F4:L4"/>
    <mergeCell ref="F7:J7"/>
    <mergeCell ref="K7:O7"/>
    <mergeCell ref="A8:A9"/>
    <mergeCell ref="B8:B9"/>
    <mergeCell ref="C8:C9"/>
    <mergeCell ref="D8:D9"/>
    <mergeCell ref="A2:B2"/>
    <mergeCell ref="E8:E9"/>
    <mergeCell ref="A10:A13"/>
    <mergeCell ref="A14:A16"/>
  </mergeCells>
  <pageMargins left="0.70866141732283472" right="0.70866141732283472" top="0.74803149606299213" bottom="0.74803149606299213" header="0.31496062992125984" footer="0.31496062992125984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Budzetski Inspektor</dc:creator>
  <cp:lastModifiedBy>Budzetski Inspektor</cp:lastModifiedBy>
  <cp:lastPrinted>2016-12-02T12:47:30Z</cp:lastPrinted>
  <dcterms:created xsi:type="dcterms:W3CDTF">2016-12-02T12:46:51Z</dcterms:created>
  <dcterms:modified xsi:type="dcterms:W3CDTF">2016-12-02T12:48:06Z</dcterms:modified>
</cp:coreProperties>
</file>