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7" i="1"/>
  <c r="E57" s="1"/>
  <c r="O56"/>
  <c r="G56"/>
  <c r="E55"/>
  <c r="E54"/>
  <c r="E53"/>
  <c r="D53"/>
  <c r="C53"/>
  <c r="E52"/>
  <c r="E51"/>
  <c r="E50" s="1"/>
  <c r="D50"/>
  <c r="C50"/>
  <c r="E49"/>
  <c r="E48"/>
  <c r="E47" s="1"/>
  <c r="D47"/>
  <c r="C47"/>
  <c r="E46"/>
  <c r="E45"/>
  <c r="E44" s="1"/>
  <c r="E43" s="1"/>
  <c r="D44"/>
  <c r="D43" s="1"/>
  <c r="C44"/>
  <c r="C43" s="1"/>
  <c r="O43"/>
  <c r="N43"/>
  <c r="M43"/>
  <c r="L43"/>
  <c r="L56" s="1"/>
  <c r="K43"/>
  <c r="J43"/>
  <c r="I43"/>
  <c r="H43"/>
  <c r="H56" s="1"/>
  <c r="G43"/>
  <c r="F43"/>
  <c r="E42"/>
  <c r="E41"/>
  <c r="E40"/>
  <c r="D40"/>
  <c r="C40"/>
  <c r="E39"/>
  <c r="E38"/>
  <c r="D37"/>
  <c r="C37"/>
  <c r="E37" s="1"/>
  <c r="E36"/>
  <c r="E34" s="1"/>
  <c r="E35"/>
  <c r="D34"/>
  <c r="C34"/>
  <c r="E33"/>
  <c r="E32"/>
  <c r="E31"/>
  <c r="D31"/>
  <c r="C31"/>
  <c r="E30"/>
  <c r="E29"/>
  <c r="E28" s="1"/>
  <c r="D28"/>
  <c r="C28"/>
  <c r="E27"/>
  <c r="E26"/>
  <c r="E25" s="1"/>
  <c r="D25"/>
  <c r="C25"/>
  <c r="E24"/>
  <c r="E22" s="1"/>
  <c r="E23"/>
  <c r="D22"/>
  <c r="C22"/>
  <c r="C18" s="1"/>
  <c r="E21"/>
  <c r="E20"/>
  <c r="E19"/>
  <c r="D19"/>
  <c r="C19"/>
  <c r="O18"/>
  <c r="N18"/>
  <c r="N56" s="1"/>
  <c r="M18"/>
  <c r="M56" s="1"/>
  <c r="L18"/>
  <c r="K18"/>
  <c r="K56" s="1"/>
  <c r="J18"/>
  <c r="J56" s="1"/>
  <c r="I18"/>
  <c r="I56" s="1"/>
  <c r="H18"/>
  <c r="G18"/>
  <c r="F18"/>
  <c r="F56" s="1"/>
  <c r="E17"/>
  <c r="E16"/>
  <c r="D15"/>
  <c r="C15"/>
  <c r="E15" s="1"/>
  <c r="E14"/>
  <c r="D14"/>
  <c r="D59" s="1"/>
  <c r="C14"/>
  <c r="C59" s="1"/>
  <c r="E59" s="1"/>
  <c r="E13"/>
  <c r="E11" s="1"/>
  <c r="D13"/>
  <c r="D58" s="1"/>
  <c r="E58" s="1"/>
  <c r="E12"/>
  <c r="D11"/>
  <c r="C11"/>
  <c r="D18" l="1"/>
  <c r="D56" s="1"/>
  <c r="C56"/>
  <c r="E18"/>
  <c r="E56" s="1"/>
</calcChain>
</file>

<file path=xl/sharedStrings.xml><?xml version="1.0" encoding="utf-8"?>
<sst xmlns="http://schemas.openxmlformats.org/spreadsheetml/2006/main" count="72" uniqueCount="39">
  <si>
    <t>Назив  локалне власти</t>
  </si>
  <si>
    <t>Општина Врњачка Бања</t>
  </si>
  <si>
    <t>БРОЈ ЗАПОСЛЕНИХ И МАСА СРЕДСТАВА ЗА ПЛАТЕ У 2017. ГОДИНИ</t>
  </si>
  <si>
    <t>Табела 1.</t>
  </si>
  <si>
    <t>Редни број</t>
  </si>
  <si>
    <t>Директни и индиректни корисници буџетских средстава локалне власти</t>
  </si>
  <si>
    <t>У октобру 2016</t>
  </si>
  <si>
    <r>
      <rPr>
        <b/>
        <sz val="16"/>
        <rFont val="Times New Roman"/>
        <family val="1"/>
      </rPr>
      <t>Маса</t>
    </r>
    <r>
      <rPr>
        <sz val="16"/>
        <rFont val="Times New Roman"/>
        <family val="1"/>
      </rPr>
      <t xml:space="preserve"> средстава за плате </t>
    </r>
    <r>
      <rPr>
        <b/>
        <sz val="16"/>
        <rFont val="Times New Roman"/>
        <family val="1"/>
      </rPr>
      <t>исплаћена за период  I-X  2016. године и планирана пројекција за период XI-XII према</t>
    </r>
    <r>
      <rPr>
        <sz val="16"/>
        <rFont val="Times New Roman"/>
        <family val="1"/>
      </rPr>
      <t xml:space="preserve"> Одлуци о буџету ЈЛС за</t>
    </r>
    <r>
      <rPr>
        <b/>
        <sz val="16"/>
        <rFont val="Times New Roman"/>
        <family val="1"/>
      </rPr>
      <t xml:space="preserve"> 2016.</t>
    </r>
    <r>
      <rPr>
        <sz val="16"/>
        <rFont val="Times New Roman"/>
        <family val="1"/>
      </rPr>
      <t xml:space="preserve"> годину на економским класификацијама </t>
    </r>
    <r>
      <rPr>
        <b/>
        <sz val="16"/>
        <rFont val="Times New Roman"/>
        <family val="1"/>
      </rPr>
      <t>411</t>
    </r>
    <r>
      <rPr>
        <sz val="16"/>
        <rFont val="Times New Roman"/>
        <family val="1"/>
      </rPr>
      <t xml:space="preserve"> и </t>
    </r>
    <r>
      <rPr>
        <b/>
        <sz val="16"/>
        <rFont val="Times New Roman"/>
        <family val="1"/>
      </rPr>
      <t xml:space="preserve">412   </t>
    </r>
  </si>
  <si>
    <r>
      <rPr>
        <b/>
        <sz val="14"/>
        <color rgb="FF000000"/>
        <rFont val="Times New Roman"/>
        <family val="1"/>
      </rPr>
      <t>Маса</t>
    </r>
    <r>
      <rPr>
        <sz val="14"/>
        <color rgb="FF000000"/>
        <rFont val="Times New Roman"/>
        <family val="1"/>
      </rPr>
      <t xml:space="preserve"> средстава за </t>
    </r>
    <r>
      <rPr>
        <b/>
        <sz val="14"/>
        <color rgb="FF000000"/>
        <rFont val="Times New Roman"/>
        <family val="1"/>
      </rPr>
      <t>плате</t>
    </r>
    <r>
      <rPr>
        <sz val="14"/>
        <color rgb="FF000000"/>
        <rFont val="Times New Roman"/>
        <family val="1"/>
      </rPr>
      <t xml:space="preserve"> планирана за </t>
    </r>
    <r>
      <rPr>
        <b/>
        <sz val="14"/>
        <color rgb="FF000000"/>
        <rFont val="Times New Roman"/>
        <family val="1"/>
      </rPr>
      <t>2017.</t>
    </r>
    <r>
      <rPr>
        <sz val="14"/>
        <color rgb="FF000000"/>
        <rFont val="Times New Roman"/>
        <family val="1"/>
      </rPr>
      <t xml:space="preserve"> годину на економским класификацијама </t>
    </r>
    <r>
      <rPr>
        <b/>
        <sz val="14"/>
        <color rgb="FF000000"/>
        <rFont val="Times New Roman"/>
        <family val="1"/>
      </rPr>
      <t>411</t>
    </r>
    <r>
      <rPr>
        <sz val="14"/>
        <color rgb="FF000000"/>
        <rFont val="Times New Roman"/>
        <family val="1"/>
      </rPr>
      <t xml:space="preserve"> и </t>
    </r>
    <r>
      <rPr>
        <b/>
        <sz val="14"/>
        <color rgb="FF000000"/>
        <rFont val="Times New Roman"/>
        <family val="1"/>
      </rPr>
      <t>412</t>
    </r>
  </si>
  <si>
    <r>
      <rPr>
        <b/>
        <sz val="12"/>
        <color rgb="FF000000"/>
        <rFont val="Times New Roman"/>
        <family val="1"/>
      </rPr>
      <t>Број</t>
    </r>
    <r>
      <rPr>
        <sz val="12"/>
        <color rgb="FF000000"/>
        <rFont val="Times New Roman"/>
        <family val="1"/>
        <charset val="238"/>
      </rPr>
      <t xml:space="preserve"> запослених на </t>
    </r>
    <r>
      <rPr>
        <b/>
        <sz val="12"/>
        <color rgb="FF000000"/>
        <rFont val="Times New Roman"/>
        <family val="1"/>
      </rPr>
      <t xml:space="preserve">неодређено </t>
    </r>
  </si>
  <si>
    <r>
      <rPr>
        <b/>
        <sz val="12"/>
        <color rgb="FF000000"/>
        <rFont val="Times New Roman"/>
        <family val="1"/>
      </rPr>
      <t>Број</t>
    </r>
    <r>
      <rPr>
        <sz val="12"/>
        <color rgb="FF000000"/>
        <rFont val="Times New Roman"/>
        <family val="1"/>
        <charset val="238"/>
      </rPr>
      <t xml:space="preserve"> запослених на </t>
    </r>
    <r>
      <rPr>
        <b/>
        <sz val="12"/>
        <color rgb="FF000000"/>
        <rFont val="Times New Roman"/>
        <family val="1"/>
      </rPr>
      <t>одређено</t>
    </r>
    <r>
      <rPr>
        <sz val="12"/>
        <color rgb="FF000000"/>
        <rFont val="Times New Roman"/>
        <family val="1"/>
        <charset val="238"/>
      </rPr>
      <t xml:space="preserve"> </t>
    </r>
  </si>
  <si>
    <r>
      <rPr>
        <b/>
        <sz val="12"/>
        <color rgb="FF000000"/>
        <rFont val="Times New Roman"/>
        <family val="1"/>
      </rPr>
      <t xml:space="preserve">Укупан број </t>
    </r>
    <r>
      <rPr>
        <sz val="12"/>
        <color rgb="FF000000"/>
        <rFont val="Times New Roman"/>
        <family val="1"/>
        <charset val="238"/>
      </rPr>
      <t>запослених</t>
    </r>
  </si>
  <si>
    <t>5(3+4)</t>
  </si>
  <si>
    <t xml:space="preserve">Извор 01 </t>
  </si>
  <si>
    <t>Извор 04</t>
  </si>
  <si>
    <t>Извори 05-08</t>
  </si>
  <si>
    <t>Извори 09-12</t>
  </si>
  <si>
    <t>Извори 13-15</t>
  </si>
  <si>
    <t>Органи и организације локалне власти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</si>
  <si>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</si>
  <si>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</si>
  <si>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</si>
  <si>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</si>
  <si>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</si>
  <si>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t>1. Установа "Спортски центар"</t>
  </si>
  <si>
    <t>2. Установа "Туристичка организација Врњачке Бање"</t>
  </si>
  <si>
    <t>3.</t>
  </si>
  <si>
    <t>4.</t>
  </si>
  <si>
    <t>5.</t>
  </si>
  <si>
    <t>Дирекције основане од стране локалне власти</t>
  </si>
  <si>
    <t>Месне заједнице</t>
  </si>
  <si>
    <t xml:space="preserve">     Изабрана лица </t>
  </si>
  <si>
    <t xml:space="preserve">Предшколске установе </t>
  </si>
  <si>
    <t>Постављена лица</t>
  </si>
  <si>
    <t>Запослени</t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</si>
  <si>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</si>
  <si>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t>1.</t>
  </si>
  <si>
    <t>2.</t>
  </si>
  <si>
    <t>Укупно за све кориснике буџетa који се финансирају  са економских класификација 411 и 412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</si>
</sst>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left" wrapText="1"/>
    </xf>
    <xf numFmtId="3" fontId="15" fillId="0" borderId="10" xfId="0" applyNumberFormat="1" applyFont="1" applyBorder="1" applyAlignment="1">
      <alignment horizontal="right" wrapText="1"/>
    </xf>
    <xf numFmtId="0" fontId="13" fillId="0" borderId="10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3" fillId="0" borderId="13" xfId="0" applyFont="1" applyFill="1" applyBorder="1" applyAlignment="1" applyProtection="1">
      <alignment horizontal="center" vertical="top" wrapText="1"/>
      <protection locked="0"/>
    </xf>
    <xf numFmtId="0" fontId="14" fillId="0" borderId="10" xfId="0" applyFont="1" applyBorder="1" applyAlignment="1">
      <alignment horizontal="justify" wrapText="1"/>
    </xf>
    <xf numFmtId="3" fontId="14" fillId="2" borderId="10" xfId="0" applyNumberFormat="1" applyFont="1" applyFill="1" applyBorder="1" applyAlignment="1">
      <alignment horizontal="right" wrapText="1"/>
    </xf>
    <xf numFmtId="3" fontId="14" fillId="0" borderId="10" xfId="0" applyNumberFormat="1" applyFont="1" applyBorder="1" applyAlignment="1" applyProtection="1">
      <alignment horizontal="right" wrapText="1"/>
      <protection locked="0"/>
    </xf>
    <xf numFmtId="3" fontId="14" fillId="0" borderId="10" xfId="0" applyNumberFormat="1" applyFont="1" applyBorder="1" applyAlignment="1">
      <alignment horizontal="right" wrapText="1"/>
    </xf>
    <xf numFmtId="0" fontId="2" fillId="2" borderId="10" xfId="0" applyFont="1" applyFill="1" applyBorder="1"/>
    <xf numFmtId="0" fontId="2" fillId="0" borderId="10" xfId="0" applyFont="1" applyBorder="1" applyProtection="1">
      <protection locked="0"/>
    </xf>
    <xf numFmtId="0" fontId="15" fillId="0" borderId="10" xfId="0" applyFont="1" applyBorder="1" applyAlignment="1">
      <alignment vertical="top" wrapText="1"/>
    </xf>
    <xf numFmtId="0" fontId="17" fillId="0" borderId="0" xfId="0" applyFont="1"/>
    <xf numFmtId="0" fontId="15" fillId="0" borderId="10" xfId="0" applyFont="1" applyBorder="1" applyAlignment="1" applyProtection="1">
      <alignment vertical="top" wrapText="1"/>
      <protection locked="0"/>
    </xf>
    <xf numFmtId="3" fontId="15" fillId="0" borderId="10" xfId="0" applyNumberFormat="1" applyFont="1" applyBorder="1" applyAlignment="1" applyProtection="1">
      <alignment horizontal="right" wrapText="1"/>
      <protection locked="0"/>
    </xf>
    <xf numFmtId="0" fontId="14" fillId="0" borderId="14" xfId="0" applyFont="1" applyBorder="1" applyAlignment="1">
      <alignment horizontal="justify" wrapText="1"/>
    </xf>
    <xf numFmtId="3" fontId="14" fillId="0" borderId="14" xfId="0" applyNumberFormat="1" applyFont="1" applyBorder="1" applyAlignment="1" applyProtection="1">
      <alignment horizontal="right" wrapText="1"/>
      <protection locked="0"/>
    </xf>
    <xf numFmtId="3" fontId="14" fillId="0" borderId="14" xfId="0" applyNumberFormat="1" applyFont="1" applyBorder="1" applyAlignment="1">
      <alignment horizontal="right" wrapText="1"/>
    </xf>
    <xf numFmtId="0" fontId="15" fillId="0" borderId="9" xfId="0" applyFont="1" applyBorder="1" applyAlignment="1" applyProtection="1">
      <alignment vertical="top" wrapText="1"/>
      <protection locked="0"/>
    </xf>
    <xf numFmtId="3" fontId="14" fillId="0" borderId="9" xfId="0" applyNumberFormat="1" applyFont="1" applyBorder="1" applyAlignment="1">
      <alignment horizontal="right" wrapText="1"/>
    </xf>
    <xf numFmtId="0" fontId="15" fillId="0" borderId="9" xfId="0" applyFont="1" applyBorder="1" applyAlignment="1">
      <alignment vertical="top" wrapText="1"/>
    </xf>
    <xf numFmtId="3" fontId="15" fillId="0" borderId="9" xfId="0" applyNumberFormat="1" applyFont="1" applyBorder="1" applyAlignment="1">
      <alignment horizontal="right" wrapText="1"/>
    </xf>
    <xf numFmtId="0" fontId="15" fillId="0" borderId="10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3" fontId="14" fillId="0" borderId="10" xfId="0" applyNumberFormat="1" applyFont="1" applyFill="1" applyBorder="1" applyAlignment="1" applyProtection="1">
      <alignment horizontal="right" wrapText="1"/>
      <protection locked="0"/>
    </xf>
    <xf numFmtId="0" fontId="2" fillId="0" borderId="10" xfId="0" applyFont="1" applyFill="1" applyBorder="1" applyProtection="1">
      <protection locked="0"/>
    </xf>
    <xf numFmtId="0" fontId="15" fillId="0" borderId="9" xfId="0" applyFont="1" applyBorder="1" applyAlignment="1" applyProtection="1">
      <alignment horizontal="justify" wrapText="1"/>
      <protection locked="0"/>
    </xf>
    <xf numFmtId="0" fontId="17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wrapText="1"/>
    </xf>
    <xf numFmtId="3" fontId="17" fillId="0" borderId="9" xfId="0" applyNumberFormat="1" applyFont="1" applyBorder="1"/>
    <xf numFmtId="3" fontId="17" fillId="0" borderId="10" xfId="0" applyNumberFormat="1" applyFont="1" applyBorder="1"/>
    <xf numFmtId="0" fontId="17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59"/>
  <sheetViews>
    <sheetView tabSelected="1" topLeftCell="B1" workbookViewId="0">
      <selection activeCell="K16" sqref="K16"/>
    </sheetView>
  </sheetViews>
  <sheetFormatPr defaultColWidth="9.140625" defaultRowHeight="15"/>
  <cols>
    <col min="1" max="1" width="8.28515625" style="1" customWidth="1"/>
    <col min="2" max="2" width="32" style="1" customWidth="1"/>
    <col min="3" max="3" width="12.5703125" style="1" customWidth="1"/>
    <col min="4" max="5" width="11.85546875" style="1" customWidth="1"/>
    <col min="6" max="10" width="15.85546875" style="1" customWidth="1"/>
    <col min="11" max="14" width="17" style="1" customWidth="1"/>
    <col min="15" max="15" width="15.5703125" style="1" customWidth="1"/>
    <col min="16" max="16384" width="9.140625" style="1"/>
  </cols>
  <sheetData>
    <row r="2" spans="1:15" ht="15.75">
      <c r="A2" s="42" t="s">
        <v>0</v>
      </c>
      <c r="B2" s="42"/>
      <c r="C2" s="43" t="s">
        <v>1</v>
      </c>
      <c r="D2" s="43"/>
      <c r="E2" s="43"/>
      <c r="F2" s="43"/>
    </row>
    <row r="4" spans="1:15" ht="18.75">
      <c r="B4" s="44"/>
      <c r="C4" s="44"/>
      <c r="D4" s="44"/>
      <c r="E4" s="44"/>
      <c r="F4" s="45" t="s">
        <v>2</v>
      </c>
      <c r="G4" s="45"/>
      <c r="H4" s="45"/>
      <c r="I4" s="45"/>
      <c r="J4" s="45"/>
      <c r="K4" s="45"/>
      <c r="L4" s="45"/>
    </row>
    <row r="6" spans="1:15" ht="15.75">
      <c r="O6" s="2" t="s">
        <v>3</v>
      </c>
    </row>
    <row r="7" spans="1:15" ht="15.75">
      <c r="A7" s="46" t="s">
        <v>4</v>
      </c>
      <c r="B7" s="46" t="s">
        <v>5</v>
      </c>
      <c r="C7" s="48" t="s">
        <v>6</v>
      </c>
      <c r="D7" s="49"/>
      <c r="E7" s="50"/>
      <c r="F7" s="51" t="s">
        <v>7</v>
      </c>
      <c r="G7" s="52"/>
      <c r="H7" s="52"/>
      <c r="I7" s="52"/>
      <c r="J7" s="53"/>
      <c r="K7" s="57" t="s">
        <v>8</v>
      </c>
      <c r="L7" s="58"/>
      <c r="M7" s="58"/>
      <c r="N7" s="58"/>
      <c r="O7" s="59"/>
    </row>
    <row r="8" spans="1:15" ht="78.75">
      <c r="A8" s="47"/>
      <c r="B8" s="47"/>
      <c r="C8" s="3" t="s">
        <v>9</v>
      </c>
      <c r="D8" s="3" t="s">
        <v>10</v>
      </c>
      <c r="E8" s="3" t="s">
        <v>11</v>
      </c>
      <c r="F8" s="54"/>
      <c r="G8" s="55"/>
      <c r="H8" s="55"/>
      <c r="I8" s="55"/>
      <c r="J8" s="56"/>
      <c r="K8" s="60"/>
      <c r="L8" s="61"/>
      <c r="M8" s="61"/>
      <c r="N8" s="61"/>
      <c r="O8" s="62"/>
    </row>
    <row r="9" spans="1:15">
      <c r="A9" s="66">
        <v>1</v>
      </c>
      <c r="B9" s="39">
        <v>2</v>
      </c>
      <c r="C9" s="39">
        <v>3</v>
      </c>
      <c r="D9" s="39">
        <v>4</v>
      </c>
      <c r="E9" s="39" t="s">
        <v>12</v>
      </c>
      <c r="F9" s="4" t="s">
        <v>13</v>
      </c>
      <c r="G9" s="4" t="s">
        <v>14</v>
      </c>
      <c r="H9" s="4" t="s">
        <v>15</v>
      </c>
      <c r="I9" s="4" t="s">
        <v>16</v>
      </c>
      <c r="J9" s="4" t="s">
        <v>17</v>
      </c>
      <c r="K9" s="4" t="s">
        <v>13</v>
      </c>
      <c r="L9" s="4" t="s">
        <v>14</v>
      </c>
      <c r="M9" s="4" t="s">
        <v>15</v>
      </c>
      <c r="N9" s="4" t="s">
        <v>16</v>
      </c>
      <c r="O9" s="4" t="s">
        <v>17</v>
      </c>
    </row>
    <row r="10" spans="1:15">
      <c r="A10" s="66"/>
      <c r="B10" s="40"/>
      <c r="C10" s="40"/>
      <c r="D10" s="40"/>
      <c r="E10" s="40"/>
      <c r="F10" s="5">
        <v>6</v>
      </c>
      <c r="G10" s="6">
        <v>7</v>
      </c>
      <c r="H10" s="5">
        <v>8</v>
      </c>
      <c r="I10" s="5">
        <v>9</v>
      </c>
      <c r="J10" s="5">
        <v>10</v>
      </c>
      <c r="K10" s="5">
        <v>11</v>
      </c>
      <c r="L10" s="6">
        <v>12</v>
      </c>
      <c r="M10" s="5">
        <v>8</v>
      </c>
      <c r="N10" s="5">
        <v>9</v>
      </c>
      <c r="O10" s="6">
        <v>10</v>
      </c>
    </row>
    <row r="11" spans="1:15" ht="29.25">
      <c r="A11" s="41">
        <v>1</v>
      </c>
      <c r="B11" s="7" t="s">
        <v>18</v>
      </c>
      <c r="C11" s="8">
        <f>SUM(C12:C14)</f>
        <v>100</v>
      </c>
      <c r="D11" s="8">
        <f t="shared" ref="D11:E11" si="0">SUM(D12:D14)</f>
        <v>27</v>
      </c>
      <c r="E11" s="8">
        <f t="shared" si="0"/>
        <v>127</v>
      </c>
      <c r="F11" s="9">
        <v>101885000</v>
      </c>
      <c r="G11" s="9"/>
      <c r="H11" s="10"/>
      <c r="I11" s="10"/>
      <c r="J11" s="10"/>
      <c r="K11" s="10">
        <v>115188000</v>
      </c>
      <c r="L11" s="11">
        <v>1200000</v>
      </c>
      <c r="M11" s="10"/>
      <c r="N11" s="10"/>
      <c r="O11" s="10"/>
    </row>
    <row r="12" spans="1:15">
      <c r="A12" s="41"/>
      <c r="B12" s="12" t="s">
        <v>19</v>
      </c>
      <c r="C12" s="13"/>
      <c r="D12" s="14">
        <v>4</v>
      </c>
      <c r="E12" s="15">
        <f>SUM(C12:D12)</f>
        <v>4</v>
      </c>
      <c r="F12" s="13"/>
      <c r="G12" s="13"/>
      <c r="H12" s="13"/>
      <c r="I12" s="13"/>
      <c r="J12" s="13"/>
      <c r="K12" s="13"/>
      <c r="L12" s="16"/>
      <c r="M12" s="13"/>
      <c r="N12" s="13"/>
      <c r="O12" s="13"/>
    </row>
    <row r="13" spans="1:15">
      <c r="A13" s="41"/>
      <c r="B13" s="12" t="s">
        <v>20</v>
      </c>
      <c r="C13" s="13"/>
      <c r="D13" s="14">
        <f>9+2</f>
        <v>11</v>
      </c>
      <c r="E13" s="15">
        <f t="shared" ref="E13:E42" si="1">SUM(C13:D13)</f>
        <v>11</v>
      </c>
      <c r="F13" s="13"/>
      <c r="G13" s="13"/>
      <c r="H13" s="13"/>
      <c r="I13" s="13"/>
      <c r="J13" s="13"/>
      <c r="K13" s="13"/>
      <c r="L13" s="16"/>
      <c r="M13" s="13"/>
      <c r="N13" s="13"/>
      <c r="O13" s="13"/>
    </row>
    <row r="14" spans="1:15">
      <c r="A14" s="41"/>
      <c r="B14" s="12" t="s">
        <v>21</v>
      </c>
      <c r="C14" s="14">
        <f>87+13</f>
        <v>100</v>
      </c>
      <c r="D14" s="14">
        <f>8+4</f>
        <v>12</v>
      </c>
      <c r="E14" s="15">
        <f t="shared" si="1"/>
        <v>112</v>
      </c>
      <c r="F14" s="13"/>
      <c r="G14" s="13"/>
      <c r="H14" s="13"/>
      <c r="I14" s="13"/>
      <c r="J14" s="13"/>
      <c r="K14" s="13"/>
      <c r="L14" s="16"/>
      <c r="M14" s="13"/>
      <c r="N14" s="13"/>
      <c r="O14" s="13"/>
    </row>
    <row r="15" spans="1:15">
      <c r="A15" s="41">
        <v>2</v>
      </c>
      <c r="B15" s="7" t="s">
        <v>22</v>
      </c>
      <c r="C15" s="8">
        <f>C17</f>
        <v>22</v>
      </c>
      <c r="D15" s="8">
        <f>D16+D17</f>
        <v>10</v>
      </c>
      <c r="E15" s="8">
        <f t="shared" si="1"/>
        <v>32</v>
      </c>
      <c r="F15" s="14">
        <v>22551000</v>
      </c>
      <c r="G15" s="14"/>
      <c r="H15" s="14"/>
      <c r="I15" s="14"/>
      <c r="J15" s="14"/>
      <c r="K15" s="14">
        <v>22212000</v>
      </c>
      <c r="L15" s="17"/>
      <c r="M15" s="14"/>
      <c r="N15" s="14"/>
      <c r="O15" s="14"/>
    </row>
    <row r="16" spans="1:15">
      <c r="A16" s="41"/>
      <c r="B16" s="12" t="s">
        <v>20</v>
      </c>
      <c r="C16" s="13"/>
      <c r="D16" s="14">
        <v>2</v>
      </c>
      <c r="E16" s="15">
        <f>D16</f>
        <v>2</v>
      </c>
      <c r="F16" s="13"/>
      <c r="G16" s="13"/>
      <c r="H16" s="13"/>
      <c r="I16" s="13"/>
      <c r="J16" s="13"/>
      <c r="K16" s="13"/>
      <c r="L16" s="16"/>
      <c r="M16" s="13"/>
      <c r="N16" s="13"/>
      <c r="O16" s="13"/>
    </row>
    <row r="17" spans="1:18">
      <c r="A17" s="41"/>
      <c r="B17" s="12" t="s">
        <v>21</v>
      </c>
      <c r="C17" s="14">
        <v>22</v>
      </c>
      <c r="D17" s="14">
        <v>8</v>
      </c>
      <c r="E17" s="15">
        <f t="shared" ref="E17" si="2">SUM(C17:D17)</f>
        <v>30</v>
      </c>
      <c r="F17" s="13"/>
      <c r="G17" s="13"/>
      <c r="H17" s="13"/>
      <c r="I17" s="13"/>
      <c r="J17" s="13"/>
      <c r="K17" s="13"/>
      <c r="L17" s="16"/>
      <c r="M17" s="13"/>
      <c r="N17" s="13"/>
      <c r="O17" s="13"/>
    </row>
    <row r="18" spans="1:18" ht="57.75">
      <c r="A18" s="41">
        <v>3</v>
      </c>
      <c r="B18" s="18" t="s">
        <v>23</v>
      </c>
      <c r="C18" s="8">
        <f>C19+C22+C25+C28+C31</f>
        <v>20</v>
      </c>
      <c r="D18" s="8">
        <f t="shared" ref="D18:E18" si="3">D19+D22+D25+D28+D31</f>
        <v>8</v>
      </c>
      <c r="E18" s="8">
        <f t="shared" si="3"/>
        <v>28</v>
      </c>
      <c r="F18" s="8">
        <f t="shared" ref="F18:O18" si="4">SUM(F19:F33)</f>
        <v>16200000</v>
      </c>
      <c r="G18" s="8">
        <f t="shared" si="4"/>
        <v>7015000</v>
      </c>
      <c r="H18" s="8">
        <f t="shared" si="4"/>
        <v>0</v>
      </c>
      <c r="I18" s="8">
        <f t="shared" si="4"/>
        <v>0</v>
      </c>
      <c r="J18" s="8">
        <f t="shared" si="4"/>
        <v>0</v>
      </c>
      <c r="K18" s="8">
        <f t="shared" si="4"/>
        <v>16939000</v>
      </c>
      <c r="L18" s="8">
        <f t="shared" si="4"/>
        <v>7129000</v>
      </c>
      <c r="M18" s="8">
        <f t="shared" si="4"/>
        <v>0</v>
      </c>
      <c r="N18" s="8">
        <f t="shared" si="4"/>
        <v>0</v>
      </c>
      <c r="O18" s="8">
        <f t="shared" si="4"/>
        <v>0</v>
      </c>
      <c r="R18" s="19"/>
    </row>
    <row r="19" spans="1:18" ht="28.5">
      <c r="A19" s="41"/>
      <c r="B19" s="20" t="s">
        <v>24</v>
      </c>
      <c r="C19" s="15">
        <f>C20+C21</f>
        <v>13</v>
      </c>
      <c r="D19" s="15">
        <f t="shared" ref="D19:E19" si="5">D20+D21</f>
        <v>5</v>
      </c>
      <c r="E19" s="15">
        <f t="shared" si="5"/>
        <v>18</v>
      </c>
      <c r="F19" s="21">
        <v>9263000</v>
      </c>
      <c r="G19" s="21">
        <v>3218000</v>
      </c>
      <c r="H19" s="21"/>
      <c r="I19" s="21"/>
      <c r="J19" s="21"/>
      <c r="K19" s="21">
        <v>9602000</v>
      </c>
      <c r="L19" s="21">
        <v>3218000</v>
      </c>
      <c r="M19" s="21"/>
      <c r="N19" s="21"/>
      <c r="O19" s="21"/>
      <c r="R19" s="19"/>
    </row>
    <row r="20" spans="1:18">
      <c r="A20" s="41"/>
      <c r="B20" s="12" t="s">
        <v>20</v>
      </c>
      <c r="C20" s="13"/>
      <c r="D20" s="14">
        <v>1</v>
      </c>
      <c r="E20" s="15">
        <f t="shared" ref="E20:E21" si="6">SUM(C20:D20)</f>
        <v>1</v>
      </c>
      <c r="F20" s="13"/>
      <c r="G20" s="13"/>
      <c r="H20" s="13"/>
      <c r="I20" s="13"/>
      <c r="J20" s="13"/>
      <c r="K20" s="13"/>
      <c r="L20" s="16"/>
      <c r="M20" s="13"/>
      <c r="N20" s="13"/>
      <c r="O20" s="13"/>
    </row>
    <row r="21" spans="1:18" ht="15.75" thickBot="1">
      <c r="A21" s="41"/>
      <c r="B21" s="22" t="s">
        <v>21</v>
      </c>
      <c r="C21" s="23">
        <v>13</v>
      </c>
      <c r="D21" s="23">
        <v>4</v>
      </c>
      <c r="E21" s="24">
        <f t="shared" si="6"/>
        <v>17</v>
      </c>
      <c r="F21" s="13"/>
      <c r="G21" s="13"/>
      <c r="H21" s="13"/>
      <c r="I21" s="13"/>
      <c r="J21" s="13"/>
      <c r="K21" s="13"/>
      <c r="L21" s="16"/>
      <c r="M21" s="13"/>
      <c r="N21" s="13"/>
      <c r="O21" s="13"/>
    </row>
    <row r="22" spans="1:18" ht="28.5">
      <c r="A22" s="41"/>
      <c r="B22" s="25" t="s">
        <v>25</v>
      </c>
      <c r="C22" s="26">
        <f>C23+C24</f>
        <v>7</v>
      </c>
      <c r="D22" s="26">
        <f t="shared" ref="D22:E22" si="7">D23+D24</f>
        <v>3</v>
      </c>
      <c r="E22" s="26">
        <f t="shared" si="7"/>
        <v>10</v>
      </c>
      <c r="F22" s="14">
        <v>6937000</v>
      </c>
      <c r="G22" s="14">
        <v>3797000</v>
      </c>
      <c r="H22" s="14"/>
      <c r="I22" s="14"/>
      <c r="J22" s="14"/>
      <c r="K22" s="14">
        <v>7337000</v>
      </c>
      <c r="L22" s="17">
        <v>3911000</v>
      </c>
      <c r="M22" s="14"/>
      <c r="N22" s="14"/>
      <c r="O22" s="14"/>
      <c r="R22" s="19"/>
    </row>
    <row r="23" spans="1:18">
      <c r="A23" s="41"/>
      <c r="B23" s="12" t="s">
        <v>20</v>
      </c>
      <c r="C23" s="13"/>
      <c r="D23" s="14">
        <v>1</v>
      </c>
      <c r="E23" s="15">
        <f t="shared" ref="E23:E24" si="8">SUM(C23:D23)</f>
        <v>1</v>
      </c>
      <c r="F23" s="13"/>
      <c r="G23" s="13"/>
      <c r="H23" s="13"/>
      <c r="I23" s="13"/>
      <c r="J23" s="13"/>
      <c r="K23" s="13"/>
      <c r="L23" s="16"/>
      <c r="M23" s="13"/>
      <c r="N23" s="13"/>
      <c r="O23" s="13"/>
    </row>
    <row r="24" spans="1:18" ht="15.75" thickBot="1">
      <c r="A24" s="41"/>
      <c r="B24" s="22" t="s">
        <v>21</v>
      </c>
      <c r="C24" s="23">
        <v>7</v>
      </c>
      <c r="D24" s="23">
        <v>2</v>
      </c>
      <c r="E24" s="24">
        <f t="shared" si="8"/>
        <v>9</v>
      </c>
      <c r="F24" s="13"/>
      <c r="G24" s="13"/>
      <c r="H24" s="13"/>
      <c r="I24" s="13"/>
      <c r="J24" s="13"/>
      <c r="K24" s="13"/>
      <c r="L24" s="16"/>
      <c r="M24" s="13"/>
      <c r="N24" s="13"/>
      <c r="O24" s="13"/>
    </row>
    <row r="25" spans="1:18">
      <c r="A25" s="41"/>
      <c r="B25" s="25" t="s">
        <v>26</v>
      </c>
      <c r="C25" s="26">
        <f>C26+C27</f>
        <v>0</v>
      </c>
      <c r="D25" s="26">
        <f t="shared" ref="D25:E25" si="9">D26+D27</f>
        <v>0</v>
      </c>
      <c r="E25" s="26">
        <f t="shared" si="9"/>
        <v>0</v>
      </c>
      <c r="F25" s="14"/>
      <c r="G25" s="14"/>
      <c r="H25" s="14"/>
      <c r="I25" s="14"/>
      <c r="J25" s="14"/>
      <c r="K25" s="14"/>
      <c r="L25" s="17"/>
      <c r="M25" s="14"/>
      <c r="N25" s="14"/>
      <c r="O25" s="14"/>
      <c r="R25" s="19"/>
    </row>
    <row r="26" spans="1:18">
      <c r="A26" s="41"/>
      <c r="B26" s="12" t="s">
        <v>20</v>
      </c>
      <c r="C26" s="13"/>
      <c r="D26" s="14"/>
      <c r="E26" s="15">
        <f t="shared" ref="E26:E27" si="10">SUM(C26:D26)</f>
        <v>0</v>
      </c>
      <c r="F26" s="13"/>
      <c r="G26" s="13"/>
      <c r="H26" s="13"/>
      <c r="I26" s="13"/>
      <c r="J26" s="13"/>
      <c r="K26" s="13"/>
      <c r="L26" s="16"/>
      <c r="M26" s="13"/>
      <c r="N26" s="13"/>
      <c r="O26" s="13"/>
    </row>
    <row r="27" spans="1:18" ht="15.75" thickBot="1">
      <c r="A27" s="41"/>
      <c r="B27" s="22" t="s">
        <v>21</v>
      </c>
      <c r="C27" s="23"/>
      <c r="D27" s="23"/>
      <c r="E27" s="24">
        <f t="shared" si="10"/>
        <v>0</v>
      </c>
      <c r="F27" s="13"/>
      <c r="G27" s="13"/>
      <c r="H27" s="13"/>
      <c r="I27" s="13"/>
      <c r="J27" s="13"/>
      <c r="K27" s="13"/>
      <c r="L27" s="16"/>
      <c r="M27" s="13"/>
      <c r="N27" s="13"/>
      <c r="O27" s="13"/>
    </row>
    <row r="28" spans="1:18">
      <c r="A28" s="41"/>
      <c r="B28" s="25" t="s">
        <v>27</v>
      </c>
      <c r="C28" s="26">
        <f>C29+C30</f>
        <v>0</v>
      </c>
      <c r="D28" s="26">
        <f t="shared" ref="D28:E28" si="11">D29+D30</f>
        <v>0</v>
      </c>
      <c r="E28" s="26">
        <f t="shared" si="11"/>
        <v>0</v>
      </c>
      <c r="F28" s="14"/>
      <c r="G28" s="14"/>
      <c r="H28" s="14"/>
      <c r="I28" s="14"/>
      <c r="J28" s="14"/>
      <c r="K28" s="14"/>
      <c r="L28" s="17"/>
      <c r="M28" s="14"/>
      <c r="N28" s="14"/>
      <c r="O28" s="14"/>
      <c r="R28" s="19"/>
    </row>
    <row r="29" spans="1:18">
      <c r="A29" s="41"/>
      <c r="B29" s="12" t="s">
        <v>20</v>
      </c>
      <c r="C29" s="13"/>
      <c r="D29" s="14"/>
      <c r="E29" s="15">
        <f t="shared" ref="E29:E30" si="12">SUM(C29:D29)</f>
        <v>0</v>
      </c>
      <c r="F29" s="13"/>
      <c r="G29" s="13"/>
      <c r="H29" s="13"/>
      <c r="I29" s="13"/>
      <c r="J29" s="13"/>
      <c r="K29" s="13"/>
      <c r="L29" s="16"/>
      <c r="M29" s="13"/>
      <c r="N29" s="13"/>
      <c r="O29" s="13"/>
    </row>
    <row r="30" spans="1:18" ht="15.75" thickBot="1">
      <c r="A30" s="41"/>
      <c r="B30" s="22" t="s">
        <v>21</v>
      </c>
      <c r="C30" s="23"/>
      <c r="D30" s="23"/>
      <c r="E30" s="24">
        <f t="shared" si="12"/>
        <v>0</v>
      </c>
      <c r="F30" s="13"/>
      <c r="G30" s="13"/>
      <c r="H30" s="13"/>
      <c r="I30" s="13"/>
      <c r="J30" s="13"/>
      <c r="K30" s="13"/>
      <c r="L30" s="16"/>
      <c r="M30" s="13"/>
      <c r="N30" s="13"/>
      <c r="O30" s="13"/>
    </row>
    <row r="31" spans="1:18">
      <c r="A31" s="41"/>
      <c r="B31" s="25" t="s">
        <v>28</v>
      </c>
      <c r="C31" s="26">
        <f>C32+C33</f>
        <v>0</v>
      </c>
      <c r="D31" s="26">
        <f t="shared" ref="D31:E31" si="13">D32+D33</f>
        <v>0</v>
      </c>
      <c r="E31" s="26">
        <f t="shared" si="13"/>
        <v>0</v>
      </c>
      <c r="F31" s="14"/>
      <c r="G31" s="14"/>
      <c r="H31" s="14"/>
      <c r="I31" s="14"/>
      <c r="J31" s="14"/>
      <c r="K31" s="14"/>
      <c r="L31" s="17"/>
      <c r="M31" s="14"/>
      <c r="N31" s="14"/>
      <c r="O31" s="14"/>
      <c r="R31" s="19"/>
    </row>
    <row r="32" spans="1:18">
      <c r="A32" s="41"/>
      <c r="B32" s="12" t="s">
        <v>20</v>
      </c>
      <c r="C32" s="13"/>
      <c r="D32" s="14"/>
      <c r="E32" s="15">
        <f t="shared" ref="E32:E33" si="14">SUM(C32:D32)</f>
        <v>0</v>
      </c>
      <c r="F32" s="13"/>
      <c r="G32" s="13"/>
      <c r="H32" s="13"/>
      <c r="I32" s="13"/>
      <c r="J32" s="13"/>
      <c r="K32" s="13"/>
      <c r="L32" s="16"/>
      <c r="M32" s="13"/>
      <c r="N32" s="13"/>
      <c r="O32" s="13"/>
    </row>
    <row r="33" spans="1:18" ht="15.75" thickBot="1">
      <c r="A33" s="41"/>
      <c r="B33" s="22" t="s">
        <v>21</v>
      </c>
      <c r="C33" s="23"/>
      <c r="D33" s="23"/>
      <c r="E33" s="24">
        <f t="shared" si="14"/>
        <v>0</v>
      </c>
      <c r="F33" s="13"/>
      <c r="G33" s="13"/>
      <c r="H33" s="13"/>
      <c r="I33" s="13"/>
      <c r="J33" s="13"/>
      <c r="K33" s="13"/>
      <c r="L33" s="16"/>
      <c r="M33" s="13"/>
      <c r="N33" s="13"/>
      <c r="O33" s="13"/>
    </row>
    <row r="34" spans="1:18" ht="28.5">
      <c r="A34" s="63">
        <v>4</v>
      </c>
      <c r="B34" s="27" t="s">
        <v>29</v>
      </c>
      <c r="C34" s="28">
        <f>C35+C36</f>
        <v>0</v>
      </c>
      <c r="D34" s="28">
        <f t="shared" ref="D34:E34" si="15">D35+D36</f>
        <v>0</v>
      </c>
      <c r="E34" s="28">
        <f t="shared" si="15"/>
        <v>0</v>
      </c>
      <c r="F34" s="14">
        <v>13853000</v>
      </c>
      <c r="G34" s="14"/>
      <c r="H34" s="14"/>
      <c r="I34" s="14"/>
      <c r="J34" s="14"/>
      <c r="K34" s="14"/>
      <c r="L34" s="17"/>
      <c r="M34" s="14"/>
      <c r="N34" s="14"/>
      <c r="O34" s="14"/>
      <c r="R34" s="19"/>
    </row>
    <row r="35" spans="1:18">
      <c r="A35" s="64"/>
      <c r="B35" s="12" t="s">
        <v>20</v>
      </c>
      <c r="C35" s="13"/>
      <c r="D35" s="14"/>
      <c r="E35" s="15">
        <f t="shared" ref="E35:E37" si="16">SUM(C35:D35)</f>
        <v>0</v>
      </c>
      <c r="F35" s="13"/>
      <c r="G35" s="13"/>
      <c r="H35" s="13"/>
      <c r="I35" s="13"/>
      <c r="J35" s="13"/>
      <c r="K35" s="13"/>
      <c r="L35" s="16"/>
      <c r="M35" s="13"/>
      <c r="N35" s="13"/>
      <c r="O35" s="13"/>
    </row>
    <row r="36" spans="1:18">
      <c r="A36" s="65"/>
      <c r="B36" s="12" t="s">
        <v>21</v>
      </c>
      <c r="C36" s="14"/>
      <c r="D36" s="14"/>
      <c r="E36" s="15">
        <f t="shared" si="16"/>
        <v>0</v>
      </c>
      <c r="F36" s="13"/>
      <c r="G36" s="13"/>
      <c r="H36" s="13"/>
      <c r="I36" s="13"/>
      <c r="J36" s="13"/>
      <c r="K36" s="13"/>
      <c r="L36" s="16"/>
      <c r="M36" s="13"/>
      <c r="N36" s="13"/>
      <c r="O36" s="13"/>
    </row>
    <row r="37" spans="1:18">
      <c r="A37" s="63">
        <v>5</v>
      </c>
      <c r="B37" s="29" t="s">
        <v>30</v>
      </c>
      <c r="C37" s="8">
        <f>C39</f>
        <v>0</v>
      </c>
      <c r="D37" s="8">
        <f>D38+D39</f>
        <v>0</v>
      </c>
      <c r="E37" s="8">
        <f t="shared" si="16"/>
        <v>0</v>
      </c>
      <c r="F37" s="14"/>
      <c r="G37" s="14"/>
      <c r="H37" s="14"/>
      <c r="I37" s="14"/>
      <c r="J37" s="14"/>
      <c r="K37" s="14"/>
      <c r="L37" s="17"/>
      <c r="M37" s="14"/>
      <c r="N37" s="14"/>
      <c r="O37" s="14"/>
    </row>
    <row r="38" spans="1:18">
      <c r="A38" s="64"/>
      <c r="B38" s="12" t="s">
        <v>31</v>
      </c>
      <c r="C38" s="13"/>
      <c r="D38" s="14"/>
      <c r="E38" s="15">
        <f t="shared" si="1"/>
        <v>0</v>
      </c>
      <c r="F38" s="13"/>
      <c r="G38" s="13"/>
      <c r="H38" s="13"/>
      <c r="I38" s="13"/>
      <c r="J38" s="13"/>
      <c r="K38" s="13"/>
      <c r="L38" s="16"/>
      <c r="M38" s="13"/>
      <c r="N38" s="13"/>
      <c r="O38" s="13"/>
    </row>
    <row r="39" spans="1:18">
      <c r="A39" s="65"/>
      <c r="B39" s="12" t="s">
        <v>21</v>
      </c>
      <c r="C39" s="14"/>
      <c r="D39" s="14"/>
      <c r="E39" s="15">
        <f t="shared" si="1"/>
        <v>0</v>
      </c>
      <c r="F39" s="13"/>
      <c r="G39" s="13"/>
      <c r="H39" s="13"/>
      <c r="I39" s="13"/>
      <c r="J39" s="13"/>
      <c r="K39" s="13"/>
      <c r="L39" s="16"/>
      <c r="M39" s="13"/>
      <c r="N39" s="13"/>
      <c r="O39" s="13"/>
    </row>
    <row r="40" spans="1:18">
      <c r="A40" s="41">
        <v>6</v>
      </c>
      <c r="B40" s="29" t="s">
        <v>32</v>
      </c>
      <c r="C40" s="8">
        <f>SUM(C41:C42)</f>
        <v>82</v>
      </c>
      <c r="D40" s="8">
        <f>SUM(D41:D42)</f>
        <v>11</v>
      </c>
      <c r="E40" s="8">
        <f t="shared" si="1"/>
        <v>93</v>
      </c>
      <c r="F40" s="14">
        <v>47316000</v>
      </c>
      <c r="G40" s="14">
        <v>33223000</v>
      </c>
      <c r="H40" s="14"/>
      <c r="I40" s="14"/>
      <c r="J40" s="14"/>
      <c r="K40" s="14">
        <v>47466000</v>
      </c>
      <c r="L40" s="14">
        <v>33223000</v>
      </c>
      <c r="M40" s="14"/>
      <c r="N40" s="14"/>
      <c r="O40" s="14"/>
    </row>
    <row r="41" spans="1:18">
      <c r="A41" s="41"/>
      <c r="B41" s="30" t="s">
        <v>33</v>
      </c>
      <c r="C41" s="13"/>
      <c r="D41" s="14">
        <v>1</v>
      </c>
      <c r="E41" s="15">
        <f t="shared" si="1"/>
        <v>1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8">
      <c r="A42" s="41"/>
      <c r="B42" s="30" t="s">
        <v>34</v>
      </c>
      <c r="C42" s="14">
        <v>82</v>
      </c>
      <c r="D42" s="14">
        <v>10</v>
      </c>
      <c r="E42" s="15">
        <f t="shared" si="1"/>
        <v>92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8" ht="34.5" customHeight="1">
      <c r="A43" s="63">
        <v>7</v>
      </c>
      <c r="B43" s="18" t="s">
        <v>35</v>
      </c>
      <c r="C43" s="8">
        <f>C44+C47+C50+C53</f>
        <v>0</v>
      </c>
      <c r="D43" s="8">
        <f t="shared" ref="D43:E43" si="17">D44+D47+D50+D53</f>
        <v>0</v>
      </c>
      <c r="E43" s="8">
        <f t="shared" si="17"/>
        <v>0</v>
      </c>
      <c r="F43" s="8">
        <f t="shared" ref="F43:O43" si="18">SUM(F44:F53)</f>
        <v>0</v>
      </c>
      <c r="G43" s="8">
        <f t="shared" si="18"/>
        <v>0</v>
      </c>
      <c r="H43" s="8">
        <f t="shared" si="18"/>
        <v>0</v>
      </c>
      <c r="I43" s="8">
        <f t="shared" si="18"/>
        <v>0</v>
      </c>
      <c r="J43" s="8">
        <f t="shared" si="18"/>
        <v>0</v>
      </c>
      <c r="K43" s="8">
        <f t="shared" si="18"/>
        <v>0</v>
      </c>
      <c r="L43" s="8">
        <f t="shared" si="18"/>
        <v>0</v>
      </c>
      <c r="M43" s="8">
        <f t="shared" si="18"/>
        <v>0</v>
      </c>
      <c r="N43" s="8">
        <f t="shared" si="18"/>
        <v>0</v>
      </c>
      <c r="O43" s="8">
        <f t="shared" si="18"/>
        <v>0</v>
      </c>
    </row>
    <row r="44" spans="1:18">
      <c r="A44" s="64"/>
      <c r="B44" s="20" t="s">
        <v>36</v>
      </c>
      <c r="C44" s="15">
        <f>C45+C46</f>
        <v>0</v>
      </c>
      <c r="D44" s="15">
        <f t="shared" ref="D44:E44" si="19">D45+D46</f>
        <v>0</v>
      </c>
      <c r="E44" s="15">
        <f t="shared" si="19"/>
        <v>0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1:18">
      <c r="A45" s="64"/>
      <c r="B45" s="12" t="s">
        <v>20</v>
      </c>
      <c r="C45" s="13"/>
      <c r="D45" s="14"/>
      <c r="E45" s="15">
        <f t="shared" ref="E45:E46" si="20">SUM(C45:D45)</f>
        <v>0</v>
      </c>
      <c r="F45" s="13"/>
      <c r="G45" s="13"/>
      <c r="H45" s="13"/>
      <c r="I45" s="13"/>
      <c r="J45" s="13"/>
      <c r="K45" s="13"/>
      <c r="L45" s="16"/>
      <c r="M45" s="13"/>
      <c r="N45" s="13"/>
      <c r="O45" s="13"/>
    </row>
    <row r="46" spans="1:18" ht="15.75" thickBot="1">
      <c r="A46" s="64"/>
      <c r="B46" s="22" t="s">
        <v>21</v>
      </c>
      <c r="C46" s="23"/>
      <c r="D46" s="23"/>
      <c r="E46" s="24">
        <f t="shared" si="20"/>
        <v>0</v>
      </c>
      <c r="F46" s="13"/>
      <c r="G46" s="13"/>
      <c r="H46" s="13"/>
      <c r="I46" s="13"/>
      <c r="J46" s="13"/>
      <c r="K46" s="13"/>
      <c r="L46" s="16"/>
      <c r="M46" s="13"/>
      <c r="N46" s="13"/>
      <c r="O46" s="13"/>
    </row>
    <row r="47" spans="1:18">
      <c r="A47" s="64"/>
      <c r="B47" s="25" t="s">
        <v>37</v>
      </c>
      <c r="C47" s="26">
        <f>C48+C49</f>
        <v>0</v>
      </c>
      <c r="D47" s="26">
        <f t="shared" ref="D47:E47" si="21">D48+D49</f>
        <v>0</v>
      </c>
      <c r="E47" s="26">
        <f t="shared" si="21"/>
        <v>0</v>
      </c>
      <c r="F47" s="31"/>
      <c r="G47" s="31"/>
      <c r="H47" s="31"/>
      <c r="I47" s="31"/>
      <c r="J47" s="31"/>
      <c r="K47" s="31"/>
      <c r="L47" s="32"/>
      <c r="M47" s="31"/>
      <c r="N47" s="31"/>
      <c r="O47" s="31"/>
    </row>
    <row r="48" spans="1:18">
      <c r="A48" s="64"/>
      <c r="B48" s="12" t="s">
        <v>20</v>
      </c>
      <c r="C48" s="13"/>
      <c r="D48" s="14"/>
      <c r="E48" s="15">
        <f t="shared" ref="E48:E55" si="22">C48+D48</f>
        <v>0</v>
      </c>
      <c r="F48" s="13"/>
      <c r="G48" s="13"/>
      <c r="H48" s="13"/>
      <c r="I48" s="13"/>
      <c r="J48" s="13"/>
      <c r="K48" s="13"/>
      <c r="L48" s="16"/>
      <c r="M48" s="13"/>
      <c r="N48" s="13"/>
      <c r="O48" s="13"/>
      <c r="R48" s="19"/>
    </row>
    <row r="49" spans="1:18" ht="15.75" thickBot="1">
      <c r="A49" s="64"/>
      <c r="B49" s="22" t="s">
        <v>21</v>
      </c>
      <c r="C49" s="23"/>
      <c r="D49" s="23"/>
      <c r="E49" s="24">
        <f t="shared" si="22"/>
        <v>0</v>
      </c>
      <c r="F49" s="13"/>
      <c r="G49" s="13"/>
      <c r="H49" s="13"/>
      <c r="I49" s="13"/>
      <c r="J49" s="13"/>
      <c r="K49" s="13"/>
      <c r="L49" s="16"/>
      <c r="M49" s="13"/>
      <c r="N49" s="13"/>
      <c r="O49" s="13"/>
      <c r="R49" s="19"/>
    </row>
    <row r="50" spans="1:18">
      <c r="A50" s="64"/>
      <c r="B50" s="33" t="s">
        <v>26</v>
      </c>
      <c r="C50" s="26">
        <f>C51+C52</f>
        <v>0</v>
      </c>
      <c r="D50" s="26">
        <f t="shared" ref="D50:E50" si="23">D51+D52</f>
        <v>0</v>
      </c>
      <c r="E50" s="26">
        <f t="shared" si="23"/>
        <v>0</v>
      </c>
      <c r="F50" s="14"/>
      <c r="G50" s="14"/>
      <c r="H50" s="14"/>
      <c r="I50" s="14"/>
      <c r="J50" s="14"/>
      <c r="K50" s="14"/>
      <c r="L50" s="17"/>
      <c r="M50" s="14"/>
      <c r="N50" s="14"/>
      <c r="O50" s="14"/>
      <c r="R50" s="19"/>
    </row>
    <row r="51" spans="1:18">
      <c r="A51" s="64"/>
      <c r="B51" s="12" t="s">
        <v>20</v>
      </c>
      <c r="C51" s="13"/>
      <c r="D51" s="14"/>
      <c r="E51" s="15">
        <f t="shared" ref="E51:E52" si="24">C51+D51</f>
        <v>0</v>
      </c>
      <c r="F51" s="13"/>
      <c r="G51" s="13"/>
      <c r="H51" s="13"/>
      <c r="I51" s="13"/>
      <c r="J51" s="13"/>
      <c r="K51" s="13"/>
      <c r="L51" s="16"/>
      <c r="M51" s="13"/>
      <c r="N51" s="13"/>
      <c r="O51" s="13"/>
      <c r="R51" s="19"/>
    </row>
    <row r="52" spans="1:18" ht="15.75" thickBot="1">
      <c r="A52" s="64"/>
      <c r="B52" s="22" t="s">
        <v>21</v>
      </c>
      <c r="C52" s="23"/>
      <c r="D52" s="23"/>
      <c r="E52" s="24">
        <f t="shared" si="24"/>
        <v>0</v>
      </c>
      <c r="F52" s="13"/>
      <c r="G52" s="13"/>
      <c r="H52" s="13"/>
      <c r="I52" s="13"/>
      <c r="J52" s="13"/>
      <c r="K52" s="13"/>
      <c r="L52" s="16"/>
      <c r="M52" s="13"/>
      <c r="N52" s="13"/>
      <c r="O52" s="13"/>
      <c r="R52" s="19"/>
    </row>
    <row r="53" spans="1:18">
      <c r="A53" s="64"/>
      <c r="B53" s="25" t="s">
        <v>27</v>
      </c>
      <c r="C53" s="26">
        <f>C54+C55</f>
        <v>0</v>
      </c>
      <c r="D53" s="26">
        <f t="shared" ref="D53:E53" si="25">D54+D55</f>
        <v>0</v>
      </c>
      <c r="E53" s="26">
        <f t="shared" si="25"/>
        <v>0</v>
      </c>
      <c r="F53" s="14"/>
      <c r="G53" s="14"/>
      <c r="H53" s="14"/>
      <c r="I53" s="14"/>
      <c r="J53" s="14"/>
      <c r="K53" s="14"/>
      <c r="L53" s="17"/>
      <c r="M53" s="14"/>
      <c r="N53" s="14"/>
      <c r="O53" s="14"/>
      <c r="R53" s="19"/>
    </row>
    <row r="54" spans="1:18">
      <c r="A54" s="64"/>
      <c r="B54" s="12" t="s">
        <v>20</v>
      </c>
      <c r="C54" s="13"/>
      <c r="D54" s="14"/>
      <c r="E54" s="15">
        <f t="shared" si="22"/>
        <v>0</v>
      </c>
      <c r="F54" s="13"/>
      <c r="G54" s="13"/>
      <c r="H54" s="13"/>
      <c r="I54" s="13"/>
      <c r="J54" s="13"/>
      <c r="K54" s="13"/>
      <c r="L54" s="16"/>
      <c r="M54" s="13"/>
      <c r="N54" s="13"/>
      <c r="O54" s="13"/>
      <c r="R54" s="19"/>
    </row>
    <row r="55" spans="1:18" ht="15.75" thickBot="1">
      <c r="A55" s="65"/>
      <c r="B55" s="22" t="s">
        <v>21</v>
      </c>
      <c r="C55" s="23"/>
      <c r="D55" s="23"/>
      <c r="E55" s="24">
        <f t="shared" si="22"/>
        <v>0</v>
      </c>
      <c r="F55" s="13"/>
      <c r="G55" s="13"/>
      <c r="H55" s="13"/>
      <c r="I55" s="13"/>
      <c r="J55" s="13"/>
      <c r="K55" s="13"/>
      <c r="L55" s="16"/>
      <c r="M55" s="13"/>
      <c r="N55" s="13"/>
      <c r="O55" s="13"/>
      <c r="R55" s="19"/>
    </row>
    <row r="56" spans="1:18" ht="63">
      <c r="A56" s="34">
        <v>8</v>
      </c>
      <c r="B56" s="35" t="s">
        <v>38</v>
      </c>
      <c r="C56" s="36">
        <f t="shared" ref="C56:O56" si="26">C11+C15+C18+C34+C37+C40+C43</f>
        <v>224</v>
      </c>
      <c r="D56" s="36">
        <f t="shared" si="26"/>
        <v>56</v>
      </c>
      <c r="E56" s="36">
        <f t="shared" si="26"/>
        <v>280</v>
      </c>
      <c r="F56" s="37">
        <f t="shared" si="26"/>
        <v>201805000</v>
      </c>
      <c r="G56" s="37">
        <f t="shared" si="26"/>
        <v>40238000</v>
      </c>
      <c r="H56" s="37">
        <f t="shared" si="26"/>
        <v>0</v>
      </c>
      <c r="I56" s="37">
        <f t="shared" si="26"/>
        <v>0</v>
      </c>
      <c r="J56" s="37">
        <f t="shared" si="26"/>
        <v>0</v>
      </c>
      <c r="K56" s="37">
        <f t="shared" si="26"/>
        <v>201805000</v>
      </c>
      <c r="L56" s="37">
        <f t="shared" si="26"/>
        <v>41552000</v>
      </c>
      <c r="M56" s="37">
        <f t="shared" si="26"/>
        <v>0</v>
      </c>
      <c r="N56" s="37">
        <f t="shared" si="26"/>
        <v>0</v>
      </c>
      <c r="O56" s="37">
        <f t="shared" si="26"/>
        <v>0</v>
      </c>
    </row>
    <row r="57" spans="1:18">
      <c r="A57" s="38"/>
      <c r="B57" s="12" t="s">
        <v>19</v>
      </c>
      <c r="C57" s="13"/>
      <c r="D57" s="15">
        <f>D12+D38</f>
        <v>4</v>
      </c>
      <c r="E57" s="15">
        <f>SUM(C57:D57)</f>
        <v>4</v>
      </c>
      <c r="F57" s="13"/>
      <c r="G57" s="13"/>
      <c r="H57" s="13"/>
      <c r="I57" s="13"/>
      <c r="J57" s="13"/>
      <c r="K57" s="13"/>
      <c r="L57" s="16"/>
      <c r="M57" s="13"/>
      <c r="N57" s="13"/>
      <c r="O57" s="13"/>
    </row>
    <row r="58" spans="1:18">
      <c r="A58" s="38"/>
      <c r="B58" s="12" t="s">
        <v>20</v>
      </c>
      <c r="C58" s="13"/>
      <c r="D58" s="15">
        <f>D13+D16+D20+D23+D26+D29+D32+D35+D41+D45+D48+D51+D54</f>
        <v>16</v>
      </c>
      <c r="E58" s="15">
        <f t="shared" ref="E58:E59" si="27">SUM(C58:D58)</f>
        <v>16</v>
      </c>
      <c r="F58" s="13"/>
      <c r="G58" s="13"/>
      <c r="H58" s="13"/>
      <c r="I58" s="13"/>
      <c r="J58" s="13"/>
      <c r="K58" s="13"/>
      <c r="L58" s="16"/>
      <c r="M58" s="13"/>
      <c r="N58" s="13"/>
      <c r="O58" s="13"/>
    </row>
    <row r="59" spans="1:18">
      <c r="A59" s="38"/>
      <c r="B59" s="12" t="s">
        <v>21</v>
      </c>
      <c r="C59" s="15">
        <f>C14+C17+C21+C24+C27+C30+C33+C36+C39+C42+C46+C49+C52+C55</f>
        <v>224</v>
      </c>
      <c r="D59" s="15">
        <f>D14+D17+D21+D24+D27+D30+D33+D36+D39+D42+D46+D49+D52+D55</f>
        <v>36</v>
      </c>
      <c r="E59" s="15">
        <f t="shared" si="27"/>
        <v>260</v>
      </c>
      <c r="F59" s="13"/>
      <c r="G59" s="13"/>
      <c r="H59" s="13"/>
      <c r="I59" s="13"/>
      <c r="J59" s="13"/>
      <c r="K59" s="13"/>
      <c r="L59" s="16"/>
      <c r="M59" s="13"/>
      <c r="N59" s="13"/>
      <c r="O59" s="13"/>
    </row>
  </sheetData>
  <mergeCells count="21">
    <mergeCell ref="A43:A55"/>
    <mergeCell ref="A9:A10"/>
    <mergeCell ref="B9:B10"/>
    <mergeCell ref="C9:C10"/>
    <mergeCell ref="D9:D10"/>
    <mergeCell ref="A15:A17"/>
    <mergeCell ref="A18:A33"/>
    <mergeCell ref="A34:A36"/>
    <mergeCell ref="A37:A39"/>
    <mergeCell ref="A40:A42"/>
    <mergeCell ref="E9:E10"/>
    <mergeCell ref="A11:A14"/>
    <mergeCell ref="A2:B2"/>
    <mergeCell ref="C2:F2"/>
    <mergeCell ref="B4:E4"/>
    <mergeCell ref="F4:L4"/>
    <mergeCell ref="A7:A8"/>
    <mergeCell ref="B7:B8"/>
    <mergeCell ref="C7:E7"/>
    <mergeCell ref="F7:J8"/>
    <mergeCell ref="K7:O8"/>
  </mergeCells>
  <pageMargins left="0.70866141732283472" right="0.70866141732283472" top="0.74803149606299213" bottom="0.74803149606299213" header="0.31496062992125984" footer="0.31496062992125984"/>
  <pageSetup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Budzetski Inspektor</cp:lastModifiedBy>
  <cp:lastPrinted>2016-12-10T13:55:13Z</cp:lastPrinted>
  <dcterms:created xsi:type="dcterms:W3CDTF">2016-12-10T13:54:25Z</dcterms:created>
  <dcterms:modified xsi:type="dcterms:W3CDTF">2016-12-15T16:55:18Z</dcterms:modified>
</cp:coreProperties>
</file>