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29040" windowHeight="15720" activeTab="3"/>
  </bookViews>
  <sheets>
    <sheet name="Djordjevic Cica" sheetId="14" r:id="rId1"/>
    <sheet name="Miljkovic Dragana" sheetId="16" r:id="rId2"/>
    <sheet name="Ivana Miletic" sheetId="17" r:id="rId3"/>
    <sheet name="rekapitulacija" sheetId="18" r:id="rId4"/>
  </sheets>
  <definedNames>
    <definedName name="_xlnm.Print_Area" localSheetId="0">'Djordjevic Cica'!$A$1:$F$107</definedName>
    <definedName name="_xlnm.Print_Area" localSheetId="2">'Ivana Miletic'!$A$1:$F$101</definedName>
    <definedName name="_xlnm.Print_Area" localSheetId="1">'Miljkovic Dragana'!$A$1:$F$112</definedName>
    <definedName name="_xlnm.Print_Area" localSheetId="3">rekapitulacija!$A$1:$F$64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4" i="17" l="1"/>
  <c r="E109" i="16"/>
  <c r="F9" i="14"/>
  <c r="F68" i="14"/>
  <c r="F87" i="17" l="1"/>
  <c r="F59" i="17"/>
  <c r="F54" i="17"/>
  <c r="F40" i="17"/>
  <c r="F19" i="17"/>
  <c r="F95" i="17" l="1"/>
  <c r="F93" i="17"/>
  <c r="F91" i="17"/>
  <c r="F89" i="17"/>
  <c r="F85" i="17"/>
  <c r="F81" i="17"/>
  <c r="F51" i="17"/>
  <c r="F47" i="17"/>
  <c r="F46" i="17"/>
  <c r="F32" i="17"/>
  <c r="F30" i="17"/>
  <c r="F26" i="17"/>
  <c r="F22" i="17"/>
  <c r="F17" i="17"/>
  <c r="F79" i="16"/>
  <c r="F72" i="16"/>
  <c r="F53" i="16"/>
  <c r="F49" i="16"/>
  <c r="F44" i="16"/>
  <c r="F43" i="16"/>
  <c r="F38" i="16"/>
  <c r="F37" i="16"/>
  <c r="F39" i="16"/>
  <c r="F31" i="16"/>
  <c r="F29" i="16"/>
  <c r="F25" i="16"/>
  <c r="F22" i="16"/>
  <c r="F19" i="16"/>
  <c r="F16" i="16"/>
  <c r="F106" i="16"/>
  <c r="F104" i="16"/>
  <c r="F102" i="16"/>
  <c r="F100" i="16"/>
  <c r="F98" i="16"/>
  <c r="F96" i="16"/>
  <c r="F92" i="16"/>
  <c r="F85" i="16"/>
  <c r="F83" i="16"/>
  <c r="F97" i="14"/>
  <c r="F99" i="14"/>
  <c r="F93" i="14"/>
  <c r="F95" i="14"/>
  <c r="F101" i="14"/>
  <c r="F91" i="14"/>
  <c r="F87" i="14"/>
  <c r="E98" i="17" l="1"/>
  <c r="E110" i="16" l="1"/>
  <c r="E111" i="16" s="1"/>
  <c r="F38" i="18"/>
  <c r="E99" i="17"/>
  <c r="E100" i="17" s="1"/>
  <c r="F54" i="18"/>
  <c r="F30" i="14"/>
  <c r="F28" i="14"/>
  <c r="F26" i="14"/>
  <c r="F24" i="14"/>
  <c r="F22" i="14"/>
  <c r="F17" i="14" l="1"/>
  <c r="F15" i="14"/>
  <c r="F11" i="14"/>
  <c r="F44" i="14"/>
  <c r="F42" i="14"/>
  <c r="F40" i="14"/>
  <c r="F37" i="14"/>
  <c r="F32" i="14"/>
  <c r="F64" i="14" l="1"/>
  <c r="F62" i="14"/>
  <c r="F58" i="14"/>
  <c r="F48" i="14"/>
  <c r="F54" i="14"/>
  <c r="F51" i="14" l="1"/>
  <c r="E104" i="14" s="1"/>
  <c r="E105" i="14" l="1"/>
  <c r="E106" i="14" s="1"/>
  <c r="F20" i="18"/>
  <c r="E56" i="18" s="1"/>
  <c r="E57" i="18" s="1"/>
  <c r="E58" i="18" s="1"/>
</calcChain>
</file>

<file path=xl/sharedStrings.xml><?xml version="1.0" encoding="utf-8"?>
<sst xmlns="http://schemas.openxmlformats.org/spreadsheetml/2006/main" count="505" uniqueCount="253">
  <si>
    <t>Red. br.</t>
  </si>
  <si>
    <t xml:space="preserve">OPIS POZICIJE </t>
  </si>
  <si>
    <t>Jed. mere</t>
  </si>
  <si>
    <t>Količina</t>
  </si>
  <si>
    <t>Jed. Cena        /Din/</t>
  </si>
  <si>
    <t>Ukupno           /Din/</t>
  </si>
  <si>
    <t>kom</t>
  </si>
  <si>
    <t>m2</t>
  </si>
  <si>
    <t>m3</t>
  </si>
  <si>
    <t>m</t>
  </si>
  <si>
    <t>pausalno</t>
  </si>
  <si>
    <t>Obračun po m2.</t>
  </si>
  <si>
    <t>Izrada cementne košuljice , debljine d=40-70 mm, kao podloge za postavljanje laminata, pločica od cementnog maltera razmere 1:3.</t>
  </si>
  <si>
    <t xml:space="preserve">Izrada hidroizolacije kupatila stambenog objekta </t>
  </si>
  <si>
    <t>Obračun po m2.(materijal je obezbedjen)</t>
  </si>
  <si>
    <t xml:space="preserve">Bojenje sa gletovanjem zidova, poludisperzivnim bojama. Malterisane zidove i plafone gletovati disperzivnim kitom. Površine obrusiti, očistiti i izvršiti neutralizovanje. Pregledati i kitovati manja oštećenja i pukotine. Impregnirati i prevući disperzivni kit tri puta. Sve površine brusiti, impregnirati i kitovati manja oštećenja. Predbojiti i ispraviti toniranim disperzionim kitom, a zatim bojiti poludisperzivnom bojom prvi i drugi put. </t>
  </si>
  <si>
    <t>Oblaganje podova podnim keramičkim pločicama I klase, u sloju lepka, u slogu fuga na fugu, sa otvorenom spojnicom, i fugovati fugomalom. U cenu ulazi i nabavka pločica i izrada cokle.</t>
  </si>
  <si>
    <t>Radovi na postavljanju unutrasnje i spoljne stolarije</t>
  </si>
  <si>
    <t xml:space="preserve">Radovi na postavljanju keramike (podne i zidne) </t>
  </si>
  <si>
    <t>Malterisanje zidova i plafona,produžnim malterom. Pre malterisanja zidne površine dobro očistiti i isprskati cementnim mlekom. Naneti sloj maltera spravljen sa prosejanim šljunkom, "jedinicom" i izravnati ga. Omalterisane površine moraju biti ravne i glatke. U cenu ulazi i krpljenje  šliceva nakon vodovodnog i kanalizacionog razvoda kao i šlicevi nakon elektro radova  kao i pomoćna skela. U cenu je uracunata i obrada špaletni oko prozora i vrata.</t>
  </si>
  <si>
    <t>Obračun po komadu</t>
  </si>
  <si>
    <t>5 x 2.5 mm</t>
  </si>
  <si>
    <t>3 x 2.5 mm</t>
  </si>
  <si>
    <t>Izrada hidroizolacije Sika po uputstvu proizvođača.Jednokomponentna, izuzetno elastična poliuretanska vodonepropusna membrana, koja očvršćava u kontaktu sa vlagom iz vazduha, sa sadržajem rastvarača, koja služi za zaptivanje i premazivanje.U cenu uračunati svi potrebni radovi na pripremi podloge, mrežica , dva sloja premeza i rad.U cenu je uracunata i zaštita hidroizolacije</t>
  </si>
  <si>
    <t xml:space="preserve"> Izolacija se izvodi na podu kupatila i delu zidova gde je predivđena tuš kada.</t>
  </si>
  <si>
    <t>Radovi na elektroinstalacijama - kupatilo</t>
  </si>
  <si>
    <t>Izrada izravnavajućeg poda  - kupatilo</t>
  </si>
  <si>
    <t>Radovi na gletovanju i krecenju plafona kupatila</t>
  </si>
  <si>
    <t>m1</t>
  </si>
  <si>
    <t>Postavljanje daščane podloge preko krovne konstrukcije.Daske debljine 24mm od suve,prave i kvalitetne jelove daske,optimalne dužine postaviti na dodir i zakovati.</t>
  </si>
  <si>
    <t>Letvisanje krova letvama 2x30/50 mm, niz krov i paralelno sa rogovima preko daščane oplate, za stvaranje vazdušnog prostora ispod pokrivača. Letvisanje izvesti suvim, pravim i kvalitetnim jelovim letvama, optimalne dužine.</t>
  </si>
  <si>
    <t>Ugrađivanje  paropropusne – vodonepropusne folije . Polaganje preko podaščane podloge. Foliju pravilno zategnuti i izvršiti pričvršćivanje na mestu preklopa. Foliju postavljati u skladu sa uputstvima proizvođača, zajedno sa svim potrebnim priborom i transportom.</t>
  </si>
  <si>
    <t xml:space="preserve">Postavljenje oluka i opšivnih limova. </t>
  </si>
  <si>
    <t>Izrada armirano betonskih serklaža,stubova, greda, , nadvratnika,nadprozornika marke MB 20. Izraditi oplatu i elemente armirati . Beton ugraditi i negovati po propisima. U cenu ulaze i oplata, armatura i pomoćna skela. (armatura 4R12),Uracunata i obrada armature.</t>
  </si>
  <si>
    <r>
      <t>m</t>
    </r>
    <r>
      <rPr>
        <vertAlign val="superscript"/>
        <sz val="10"/>
        <rFont val="Times New Roman"/>
        <family val="1"/>
        <charset val="204"/>
      </rPr>
      <t>3</t>
    </r>
  </si>
  <si>
    <t>Ručni iskop zemlje II i III kategorije sa odvozom, za formiranje  temelja stepenista 50/40, sa odvozom i tamponiranje sljunkom.</t>
  </si>
  <si>
    <t>Obračun po m3  (materijal je obezbedjen)</t>
  </si>
  <si>
    <t xml:space="preserve">Obračun po m3 </t>
  </si>
  <si>
    <t>Malterisanje zidova i plafona  kupatila</t>
  </si>
  <si>
    <t>3 x 1.5 mm</t>
  </si>
  <si>
    <t xml:space="preserve">Instalaciona kutija  fi 60mm  </t>
  </si>
  <si>
    <t xml:space="preserve">Instalaciona kutija  100x100mm  </t>
  </si>
  <si>
    <t xml:space="preserve">Modularna ugradna kutija M4 </t>
  </si>
  <si>
    <t xml:space="preserve">Instalaciona prikljucnica 16A monofazna ,250V </t>
  </si>
  <si>
    <t xml:space="preserve">Prekidaci  običan modularni , 16 A </t>
  </si>
  <si>
    <t>Led panel  za sanitarni čvor  24 W</t>
  </si>
  <si>
    <t>Izrada potkrovlja - nadzid visine 120 - 140 cm sa uklapanjem sa susednim krovom i objektom</t>
  </si>
  <si>
    <t>1.1.</t>
  </si>
  <si>
    <t>1.2.</t>
  </si>
  <si>
    <t>2.1.</t>
  </si>
  <si>
    <t xml:space="preserve">Djordjevic Cica </t>
  </si>
  <si>
    <t>2.2.</t>
  </si>
  <si>
    <t>3.1.</t>
  </si>
  <si>
    <t>3.2.</t>
  </si>
  <si>
    <t>3.3.</t>
  </si>
  <si>
    <t>3.4.</t>
  </si>
  <si>
    <t>3.5.</t>
  </si>
  <si>
    <t>3.6.</t>
  </si>
  <si>
    <t>Obračun po m2 .</t>
  </si>
  <si>
    <t>Izrada kompletnog krova sa krovnom konstrukcijom i svim drugim elementima (nagib krova 22-25 stepeni).Obračun po m2 .U cenu uracunata i demontaza dela starog krova oko 15 m2 kao i uklapanje novog i starog krova.</t>
  </si>
  <si>
    <r>
      <t>Obračun po m</t>
    </r>
    <r>
      <rPr>
        <vertAlign val="superscript"/>
        <sz val="10"/>
        <rFont val="Times New Roman"/>
        <family val="1"/>
      </rPr>
      <t>1.</t>
    </r>
  </si>
  <si>
    <r>
      <t>Obračun po m</t>
    </r>
    <r>
      <rPr>
        <vertAlign val="superscript"/>
        <sz val="10"/>
        <rFont val="Times New Roman"/>
        <family val="1"/>
      </rPr>
      <t>2</t>
    </r>
    <r>
      <rPr>
        <sz val="10"/>
        <rFont val="Times New Roman"/>
        <family val="1"/>
      </rPr>
      <t xml:space="preserve"> , nadzid i kalkani</t>
    </r>
  </si>
  <si>
    <t>Nabavka materijala, transport,zidanje  šupljim blokovima  u produžnom malteru razmere 1:2:6 fasadnih zidova debljine 20cm. Prilikom zidanja raditi prevez na pola bloka, a vezu sa ostalim zidovima izvesti na pravilan način. Po završenom zidanju spojnice očistiti.U cenu uračunati i potrebnu skelu. Zid visine do 100 -120 cm (nadzid potkrovlja).Obračun po m2 ozidanog zida, otvori se odbijaju (odbijeni horizontalni i vertikalni serklazi), u cenu ulazi i pomoćna skela.</t>
  </si>
  <si>
    <r>
      <t>Obračun po m</t>
    </r>
    <r>
      <rPr>
        <vertAlign val="superscript"/>
        <sz val="10"/>
        <rFont val="Times New Roman"/>
        <family val="1"/>
        <charset val="204"/>
      </rPr>
      <t xml:space="preserve">3 </t>
    </r>
    <r>
      <rPr>
        <sz val="10"/>
        <rFont val="Times New Roman"/>
        <family val="1"/>
        <charset val="204"/>
      </rPr>
      <t xml:space="preserve"> ugrađenog betona.</t>
    </r>
  </si>
  <si>
    <t>Izrada betonskog stepenista sa terena za potkrovlje sirine kraka  90 cm.Izrada armirano betonske stepenišne ploče d=12cm, sa stepenicima, stubovima i podestnim gredama, od betona MB30, u klasičnoj oplati. Oplata mora ostati najmanje 14 dana.U cenu uracunata armatura.</t>
  </si>
  <si>
    <t>Izrada armirano betonskih stepenista marke MB 20. Izraditi oplatu i elemente armirati . Beton ugraditi i negovati po propisima. U cenu ulaze i oplata, armatura i pomoćna skela. (armatura 4R12 ),Uracunata i obrada armature.Temeljna stopa 50/40 cm ( armatura 4 R10), stubovi stepenista i podestne grede (armatura 4R12 )</t>
  </si>
  <si>
    <t>Obračun po m2.- pod</t>
  </si>
  <si>
    <t>Obračun po komadu.</t>
  </si>
  <si>
    <t>Izrada dvovodne krovne konstrukcije . Na mestima oslonaca drvenih greda postaviti sloj ter hartije i grede ankerovati. Uraditi sve propisane tesarske veze krovnih elemenata i ojačanja od flah gvožđa, kotvi, zavrtnjeva, klamfi i slično. Uracunata i demontaza dela starog krova i uklapanje.</t>
  </si>
  <si>
    <t>9.1.</t>
  </si>
  <si>
    <t>9.2.</t>
  </si>
  <si>
    <t>Oblaganje zidova zidnim keramičkim pločicama I klase, u sloju lepka, u slogu fuga na fugu, sa otvorenom spojnicom, i fugovati fugomalom, visina oblaganja  kupatilo do plafona ( u cenu obračunata obrada špaletni oko prozora - AL lajsne uracunate u cenu).</t>
  </si>
  <si>
    <t>4.1.</t>
  </si>
  <si>
    <t>4.2.</t>
  </si>
  <si>
    <t>4.3.</t>
  </si>
  <si>
    <t>4.4.</t>
  </si>
  <si>
    <t>Obračun po m.</t>
  </si>
  <si>
    <t>Obračun po m .</t>
  </si>
  <si>
    <t xml:space="preserve">Nabavka materijala, transport, izrada i montaža  horizontalnih visecih oluka od  lima u boji i tonu prema odobrenom uzorku, , kruznog preseka, u padu 0,5 % prema odvodnim olučnim vertikalama.Oluk postaviti na držače od flahova debljine d=3mm, koji se pričvršćuju za drvenu krovnu konstrukciju, što ulazi u jediničnu cenu pozicije.  </t>
  </si>
  <si>
    <r>
      <t>Obračun po m</t>
    </r>
    <r>
      <rPr>
        <vertAlign val="superscript"/>
        <sz val="10"/>
        <rFont val="Times New Roman"/>
        <family val="1"/>
      </rPr>
      <t>1</t>
    </r>
    <r>
      <rPr>
        <sz val="10"/>
        <rFont val="Times New Roman"/>
        <family val="1"/>
      </rPr>
      <t xml:space="preserve"> horizontalnih oluka, kompletno sa svim veznim, spojnim i pomoćnim materijalima.</t>
    </r>
  </si>
  <si>
    <t xml:space="preserve">Nabavka materijala, transport, izrada i montaža vertikalnih oluka kružnog preseka, prečnika f110mm od aluminijumskog plastificiranog lima, u boji i tonu prema odobrenom uzorku, debljine d=0,6mm, u svemu prema detalju, sa pričvršćivanjem oluka obujmicama za fasadu na svaka 2m . </t>
  </si>
  <si>
    <t xml:space="preserve">Obračun po m1 vertikalnog oluka, kompletno sa svim veznim, spojnim i pomoćnim materijalom, kao i materijalom za montažu.
</t>
  </si>
  <si>
    <t>Nabavka materijala, transport, izrada i montaža limene opšivke -  vetar lajsni plastificiranim limom u boji i tonu prema odobrenom uzorku (boja prema postojećim olucima), razvijene širine (RŠ)50cm, debljine 0,70mm. Opšivanje izvesti po detaljima i uputstvu projektanta. Ispod lima postaviti sloj ter papira, koji ulazi u cenu opšivanja.</t>
  </si>
  <si>
    <t>Nabavka materijala, transport, izrada i montaža limene opšivke -  krovnih uvala  plastificiranim limom u boji i tonu prema odobrenom uzorku (boja prema postojećim olucima), razvijene širine (RŠ)50cm, debljine 0,70mm. Opšivanje izvesti po detaljima i uputstvu projektanta. Ispod lima postaviti sloj ter papira, koji ulazi u cenu opšivanja.</t>
  </si>
  <si>
    <t>UKUPNO:</t>
  </si>
  <si>
    <t>PDV 20%</t>
  </si>
  <si>
    <t>Ugrađivanje  paropropusne – vodonepropusne folije .Nabavka materijala i ugrađivanje  paropropusne – vodonepropusne folije (SD = 0.02m TUNING UDB FOL-S 145 g/m2 ili slicnog kvaliteta). Polaganje preko podaščane podloge. Foliju pravilno zategnuti i izvršiti pričvršćivanje na mestu preklopa. Foliju postavljati u skladu sa uputstvima proizvođača, zajedno sa svim potrebnim priborom i transportom.Obračun po m2 kose površine .</t>
  </si>
  <si>
    <t xml:space="preserve">Nabavka materijala, transport, izrada i ugradnja zastakljenih PVC prozora. Prozor je sastavljen od najmanje šestokomornih PVC profila i niskoemisionih dvoslojno staklo paketom punjenim argonom sa ojačanim čeličnim nerđajućim profilima minimalne debljine 1,5mm. Ugradnju vršiti preko čeličnih anker vijaka. Svi čelični elementi i ostali elementi za fiksiranje pozicije, opšivni elementi, kao i materijal za termičku i hidroizolaciju po obodu otvora su sastavni deo pozicije i uračunati su u cenu. Okov i boja prozora, po izboru projektanta (bela boja). Krila prozora zastakliti termo izolacionim niskoemisionim dvostrukim staklom (staklopaket) d=4+16+4 lowe mm punjenim argonom.Profil tipa Rehau, Inautic, Decco ili sličnih karakteristika. </t>
  </si>
  <si>
    <t>Okov sistematski, sa otvoranjem prema šemi, sa odgovarajućim sertifikatom tipa G-U, roto,segenia, gewiss.... Garancija na isporučen okov na dve godine. Pozicija je zastakljena termoizolacionim staklom 4+16+4lowe, sa ispunom argonom Ug =1.1W/m2/K (ili manji). Koeficijent prolaza toplote PVC profila Ug=1.2 W/m2/K (ili manji). Prozor, deo koji se otvara se otvara oko horizontalne i vertikalne ose. Izvođač je dužan da sve mere proveri na licu mesta pre izrade elemenata. NAPOMENA Proizvođač je dužan da definiše način ugradnje, radioničkim crtežima na koje je obavezan da dobije saglasnost naručioca, odnosno projektanta. Izvođač je dužan da dostavi atestnu dokumentaciju.</t>
  </si>
  <si>
    <t>Izvodjenje radova na ugradnji elektro materijala i opreme, razvod mreze i ugradnja finog materijala . Radovi na elektroinstalacijama kupatila.</t>
  </si>
  <si>
    <t>Montaza  kupatilskih elemenata</t>
  </si>
  <si>
    <t>WC šolja</t>
  </si>
  <si>
    <t xml:space="preserve">Nabavka, transport i ugradnja WC šolje.Uz šolju montirati niski bešumni vodokotlić, plastičnu dasku, potezaljku sa izradom odgovarajućih spojeva na vodovodnu i kanalizacionu instalaciju.Spoj WC šolje sa kanalizacionom mrežom izvesti da bude dihtovan 100%. Šolju preko gumenih podmetača pričvrstiti mesinganim šrafovima. </t>
  </si>
  <si>
    <t xml:space="preserve">Obračun po kom.  </t>
  </si>
  <si>
    <t>Kom.</t>
  </si>
  <si>
    <t>Umivaonik</t>
  </si>
  <si>
    <t>Nabavka i montaža komplet keramičkog umivaonika sa stalkom i baterijom, dim: 60x40cm. Umivaonik za zid pričvrstiti odgovarajućim tiplovima i mesinganim šrafovima preko podmetača od gume. Umivaonik povezati sa odvodom hromiranim sifonom prečnika 5/4" sa rozetom, čepom i lancem. Postaviti bateriju (slavinu) za toplu i hladnu vodu (stojeća hromirana jednoručna) sa izradom spojeva na vodovodnu i kanalizacionu instalaciju. Umivaonik naručiti prema izboru projektanta i investitora.</t>
  </si>
  <si>
    <t xml:space="preserve">Obračun po kom kompletno ugradjenog umivaonika </t>
  </si>
  <si>
    <t>Nabavka, transport i ugradnja bojlera</t>
  </si>
  <si>
    <t>12.1.</t>
  </si>
  <si>
    <t>12.2.</t>
  </si>
  <si>
    <t>Nabavka, transport i montaža zidne jednoručne hromirane baterije za tuš kadu, za toplu i hladnu vodu.  Obračun po komadu.</t>
  </si>
  <si>
    <t>Nabavka i montaža kompletne akrilne tuš kade, dimenzija 80x80 cm, domaće proizvodnje I klase. Tuš kadu postaviti i povezati sa odvodom sifonom prečnika 5/4" sa čepom i lancem.</t>
  </si>
  <si>
    <t>12.3.</t>
  </si>
  <si>
    <t>Nabavka i postavljanje ormarića sa ogledalima, dimenzije 70x50 cm po izboru projektanta. Ormarić ima ugrađenu svetiljku i električni priključak. Ormarić postaviti na odgovarajućoj visini pomoću tiplova i mesinganih zavrtnjeva.</t>
  </si>
  <si>
    <t>12.4.</t>
  </si>
  <si>
    <t>Nabavka i ugradnja holender slavine dn15 za mašine za pranje sudova. Između zida i priključka postaviti rozetu. Priključak pažljivo postaviti, da se ne ošteti.</t>
  </si>
  <si>
    <t>12.5.</t>
  </si>
  <si>
    <t>12.6.</t>
  </si>
  <si>
    <t>12.7.</t>
  </si>
  <si>
    <t>Nabavka i  pokrivanje krova presovanim glinenim crepom  Crep ugraditi po tehničkim upustvima proizvođača, sa kliznim letvisanjem u rasponu od 28-36cm, pokrivnom širinom od min 23,0 cm.  Crep Cont. Plus / Tondach – Kanjiža ili neki drugi slicnog kvaliteta</t>
  </si>
  <si>
    <t>Postavljanje slemenjaka i grbina krova keramičkim poklopcima. Žljebnjak za Cont. Plus / Tondach – Kanjiža ili neki drugi slicnog kvaliteta</t>
  </si>
  <si>
    <t xml:space="preserve">Izvodjenje radova na unutrašnjem razvodu vodovodne i kanalizacione mreže (šlicevanje zidova,prodori, postavljanje instalacija, ispitivanje instalacija pre krpljnja šliceva ) pre malterisanja zidova ..... 
</t>
  </si>
  <si>
    <t>Ugradnja PVC kanalizacionih cevi sa fazonskim komadima u svemu prema projektu.Svi horizontalni ogranci moraju imati projektovani pad.Svi spojevi moraju biti vodonepropustivi.Cevi za konstrukciju moraju biti pričvršćene obujmicama od trakastog lima kod svakog mufa i kod svakog prave cevi.Cenom su obuhvaćeni svi pripremni, pomoćni završni radovi.U cenu ulaze i izolacija  kao i vraćanje u prvobitno stanje, malterisanje šliceva i betoniranje podloge kuda je prošla instalacija.</t>
  </si>
  <si>
    <t>Predvidjeno je kompletno rusenje kupatila (skidanje pločica i obijanje ostećenog maltera, demontaza uredjaja. Demontaza cevi koje se ne koriste....)</t>
  </si>
  <si>
    <t>pausalno .(materijal je obezbedjen)</t>
  </si>
  <si>
    <t>Malterisanje zidova  kupatila posle rusenja</t>
  </si>
  <si>
    <t>Obračun po m2.(materijal je obezbedjen) - pod u cenu uracunata i izrada cokle-zidica podne kade sa liniskim slivnikom.</t>
  </si>
  <si>
    <t xml:space="preserve">Izrada fasade </t>
  </si>
  <si>
    <t xml:space="preserve">Montaža i demontaža metalne cevaste fasadne skele, za radove u svemu po važećim propisima i merama HTZ-a. Skela mora biti statički stabilna, ankerovana za objekat i propisno uzemljena. Na svakih 2m visine postaviti radne plathorme od fosni. Sa spoljne strane platformi postaviti fosne na "kant". Koristi se za sve vreme trajanja  radova. </t>
  </si>
  <si>
    <t>Izrada "demit" fasade debljine d=10cm.Prednja strana i jedan deo zadnje strane objekta.Nabavka i postavljanje na fasadi termoizolacionih ploča,stiropor,samogasiv d=10cm.Stiropor ploče postaviti kao zvučnu i termo izolaciju fasade preko građevinskog lepka i ankerovati specijalnim tiplovima.Preko ploča naneti sloj lepka utisnuti rabic mrežu i zatim naneti završni sloj lepka.</t>
  </si>
  <si>
    <t>Obrada  fasade zaribanim dekorativnim malterom - ROLOAKRIL je kvalitetan dekorativni malter na bazi akrilata sa dodatkom silikona koji obezbeđuje odličnu vodoodbojnost i unapređuje otpornost na prljanje . Fasadna podloga mora biti čvrsta, stabilna i bez masnih mrlja. Sa površina fasade odstraniti sve stare premaze i druge mehanički neotporne delove. Fasadne površine preći šmirglom i opajati. Na prethodno navlaženu podlogu metalnom gletelicom naneti pripremljen materijal. Nekoliko minuta nakon nanošenja strukturu izvući zaribavanjem gumenom glet hoblom, drvenom daščicom ili komadom Stiropora.Cena obuhvata sve prateće radove za izvođenje termoizolacije uključujući i izradu špaletni.</t>
  </si>
  <si>
    <t>Izrada strehe fasade - zadnja strana objekta</t>
  </si>
  <si>
    <t>Obrada stehe preko predhodno izvedene konstrukcije (gde je potrebno), sa stiroporom debljine 2 cm.Nabavka i postavljanje na fasadi termoizolacionih ploča,stiropor,samogasiv d=2cm.Stiropor ploče postaviti kao zvučnu i termo izolaciju fasade preko građevinskog lepka i ankerovati specijalnim tiplovima.Preko ploča naneti sloj lepka utisnuti rabic mrežu i zatim naneti završni sloj lepka.</t>
  </si>
  <si>
    <r>
      <t>Obračun po m</t>
    </r>
    <r>
      <rPr>
        <vertAlign val="superscript"/>
        <sz val="10"/>
        <rFont val="Times New Roman"/>
        <family val="1"/>
      </rPr>
      <t>2</t>
    </r>
    <r>
      <rPr>
        <sz val="10"/>
        <rFont val="Times New Roman"/>
        <family val="1"/>
      </rPr>
      <t xml:space="preserve"> (materijal je obezbedjen)</t>
    </r>
  </si>
  <si>
    <t>Uklanjanje krovnih elemenata sa prednje strane nadkrivene gornje terase objekta zbog rekonstrukcije tog dela nadstresnice</t>
  </si>
  <si>
    <t>Skidanje drvene krovne konstrukcije. Skinutu graðu deponovati na gradilištnu deponiju samo letve i deo ostecenih greda</t>
  </si>
  <si>
    <t>Demontaža postojećeg krovnog pokrivača (crep)sa skidanjem slemanjaka sa grbina i slemena . U cenu uračinati i demontažu krovnih letvi i drugih elemenata .Šut prikupiti, izneti, utovariti na kamion i odvesti na deponiju koju investitor . Crep sloziti za ponovnu ugradnju</t>
  </si>
  <si>
    <t>Izrada demontiranog krova sa krovnom konstrukcijom i svim drugim elementima - rekonstrukcija - zamena ostecenih elemenata</t>
  </si>
  <si>
    <t>Postavljanje OSB tabli preko krovne konstrukcije.OSB table obezbedio investitor.</t>
  </si>
  <si>
    <t>Miljkovic Dragana</t>
  </si>
  <si>
    <t xml:space="preserve">Izvodjenje radova na unutrašnjem razvodu vodovodne i kanalizacione mreže (šlicevanje zidova,prodori, postavljanje instalacija, ispitivanje instalacija pre krpljnja šliceva ) pre malterisanja zidova ..... </t>
  </si>
  <si>
    <t>pausalno - (rekonstrukcija postojećeg kupatila)</t>
  </si>
  <si>
    <t>Izrada kanalizacione i vodovodne  mreze kupatila   stambenog objekta sa rusenjem postojećeg kupatila .</t>
  </si>
  <si>
    <t>2.</t>
  </si>
  <si>
    <t>1.</t>
  </si>
  <si>
    <t>3.</t>
  </si>
  <si>
    <t>4.</t>
  </si>
  <si>
    <t>Malterisanje zidova i plafona,produžnim malterom. Pre malterisanja zidne površine dobro očistiti i isprskati cementnim mlekom. Naneti sloj maltera spravljen sa prosejanim šljunkom, "jedinicom" i izravnati ga. Omalterisane površine moraju biti ravne i glatke. U cenu ulazi i krpljenje  šliceva nakon vodovodnog i kanalizacionog razvoda kao i šlicevi nakon elektro radova  kao i pomoćna skela. U cenu je uracunata i obrada špaletni oko prozora i vrata, kao i nabavka materijala.</t>
  </si>
  <si>
    <t>Izrada cementne košuljice , debljine d=40-70 mm, kao podloge za postavljanje laminata, pločica od cementnog maltera razmere 1:3.U cenu uracunata i nabavka materijala.</t>
  </si>
  <si>
    <t xml:space="preserve"> Izolacija se izvodi na podu kupatila i delu zidova gde je predivđena tuš kada.U cenu uracunata i nabavka materijala.</t>
  </si>
  <si>
    <t>Cenom obuhavceno i rusenje postojećeg kupatila.U cenu uracunata i nabavka materijala.</t>
  </si>
  <si>
    <t xml:space="preserve">Bojenje sa gletovanjem plafona, poludisperzivnim bojama. Malterisane zidove i plafone gletovati disperzivnim kitom. Površine obrusiti, očistiti i izvršiti neutralizovanje. Pregledati i kitovati manja oštećenja i pukotine. Impregnirati i prevući disperzivni kit tri puta. Sve površine brusiti, impregnirati i kitovati manja oštećenja. Predbojiti i ispraviti toniranim disperzionim kitom, a zatim bojiti poludisperzivnom bojom prvi i drugi put. </t>
  </si>
  <si>
    <t>Radovi na postavljanju keramike (podne i zidne) .</t>
  </si>
  <si>
    <t>6.2.</t>
  </si>
  <si>
    <t>6.1.</t>
  </si>
  <si>
    <t>120/140 ( sa nadgradnom roletnom i komarnikom)</t>
  </si>
  <si>
    <t>60/120 ( sa nadgradnom roletnom i komarnikom)</t>
  </si>
  <si>
    <t xml:space="preserve">60/60 </t>
  </si>
  <si>
    <t>Nabavka materijala, transport, izrada i ugradnja zastakljenih PVC ulaznih vrata.  "Izrada i transport ulaznih jednokrilnih zastakljenih PVC vrata. Vrata  izraditi od visokootpornog tvrdog PVC-a sa petokomornim sistemom profila i ojačanog čeličnim nerđajućim profilima, ispunom i sistemom zaptivanja EPDM gumom, po šemi stolarije i detaljima. Okov, brava, tri šarke i boja vrata -bela, . Vrata zastakliti termo izolacionim Flot staklom d=4+12+4 mm i dihtovati trajno elastičnom EPDM gumom."</t>
  </si>
  <si>
    <t>85/200</t>
  </si>
  <si>
    <t>100/220+30</t>
  </si>
  <si>
    <t>7.1.</t>
  </si>
  <si>
    <t>7.2.</t>
  </si>
  <si>
    <t>7.3.</t>
  </si>
  <si>
    <t>7.4.</t>
  </si>
  <si>
    <t>7.5.</t>
  </si>
  <si>
    <r>
      <t>Obračun po m</t>
    </r>
    <r>
      <rPr>
        <vertAlign val="superscript"/>
        <sz val="10"/>
        <rFont val="Times New Roman"/>
        <family val="1"/>
      </rPr>
      <t>2</t>
    </r>
    <r>
      <rPr>
        <sz val="10"/>
        <rFont val="Times New Roman"/>
        <family val="1"/>
      </rPr>
      <t xml:space="preserve"> (materijal je obezbedjen) U cenu uracunata eventualna montaza i demontaza postojeceg olucnog sistema kao i nabavka kompletnog materijala.</t>
    </r>
  </si>
  <si>
    <t>8.</t>
  </si>
  <si>
    <t>9.</t>
  </si>
  <si>
    <t>Pokrivanje demontiranog i rekonstruisanog krova postojećim (demontiranim ) crepom i poklopcima.</t>
  </si>
  <si>
    <r>
      <t>Obračun po m</t>
    </r>
    <r>
      <rPr>
        <vertAlign val="superscript"/>
        <sz val="10"/>
        <rFont val="Times New Roman"/>
        <family val="1"/>
      </rPr>
      <t>2</t>
    </r>
  </si>
  <si>
    <t>Izrada  krovne konstrukcije .Uraditi sve propisane tesarske veze krovnih elemenata i ojačanja od flah gvožđa, kotvi, zavrtnjeva, klamfi i slično. Pod izradom predvidjena je zamena dela rogova i utezanje krovne konstrukcije.</t>
  </si>
  <si>
    <t>13.1.</t>
  </si>
  <si>
    <t>13.2.</t>
  </si>
  <si>
    <t>14.</t>
  </si>
  <si>
    <t>14.1.</t>
  </si>
  <si>
    <t>14.2.</t>
  </si>
  <si>
    <t>14.3.</t>
  </si>
  <si>
    <t>14.4.</t>
  </si>
  <si>
    <t>14.5.</t>
  </si>
  <si>
    <t>14.6.</t>
  </si>
  <si>
    <t>15.7.</t>
  </si>
  <si>
    <t xml:space="preserve">Obračun po kom. 50 l  </t>
  </si>
  <si>
    <t>Nabavka i transport i ugradnja liniskog slivnika duzine 65 cm, proizvodjac Pestan Arandjelovac za postavljanje u podu obzidane kadice</t>
  </si>
  <si>
    <r>
      <t>Obračun po m</t>
    </r>
    <r>
      <rPr>
        <vertAlign val="superscript"/>
        <sz val="10"/>
        <rFont val="Times New Roman"/>
        <family val="1"/>
      </rPr>
      <t>2</t>
    </r>
    <r>
      <rPr>
        <sz val="10"/>
        <rFont val="Times New Roman"/>
        <family val="1"/>
      </rPr>
      <t xml:space="preserve"> </t>
    </r>
  </si>
  <si>
    <t>Cenom su obuhvaćeni i radovi na montaži elemenata kupatila ( slavine, tusevi, wc šolja , lavabo, tus kada...)Potrebno je samo sprovesti cev f 50 od zida kuhinje (kroz njega) do kupatila na ciju instalaciju će se povezati kanalizacija kuhinje), Instalacije vodovoda su kompletno izvedene a potrebna je korekcija kanalizacije - povezivanje kuhinje na kan. mrezu kroz zajednički zid.</t>
  </si>
  <si>
    <t>Izrada kanalizacione i vodovodne  mreze kupatila i    kuhinje u potkrovlju stambenog objekta.</t>
  </si>
  <si>
    <t>Izrada termoizolacije poda  stambenog objekta - postavljanje zvicne i termo izolacije tipa "Termosileent" debljine 1 cm.</t>
  </si>
  <si>
    <t>Obračun po m2, u cenu uracunata i nabavka materijala</t>
  </si>
  <si>
    <t>Radovi na gletovanju i krecenju potkrovlja stambenog objekta</t>
  </si>
  <si>
    <t>gletovanje ( u cenu obračunata obrada špaletni oko prozora - vrata)</t>
  </si>
  <si>
    <t>Radovi na postavljanju laminata</t>
  </si>
  <si>
    <t xml:space="preserve">Postavljanje i završna obrada laminata , debljine d=7,2 mm. </t>
  </si>
  <si>
    <t>Podloga mora biti ravna.</t>
  </si>
  <si>
    <t>laminat predviđen za lako opterećenje</t>
  </si>
  <si>
    <t>Laminat postaviti  metodom klik-klak,preko predhodno postavljene folije.</t>
  </si>
  <si>
    <t>U jediničnu cenu uračunati i  postavljanje i finalnu obradu laminatne lajsne</t>
  </si>
  <si>
    <r>
      <t>Obračun po m</t>
    </r>
    <r>
      <rPr>
        <vertAlign val="superscript"/>
        <sz val="10"/>
        <rFont val="Times New Roman"/>
        <family val="1"/>
      </rPr>
      <t>2</t>
    </r>
    <r>
      <rPr>
        <sz val="10"/>
        <rFont val="Times New Roman"/>
        <family val="1"/>
      </rPr>
      <t xml:space="preserve"> postavljenog i završno obrađenog laminata zajedno sa lajsnom.</t>
    </r>
    <r>
      <rPr>
        <vertAlign val="superscript"/>
        <sz val="10"/>
        <rFont val="Times New Roman"/>
        <family val="1"/>
      </rPr>
      <t xml:space="preserve"> </t>
    </r>
  </si>
  <si>
    <t>Nabavka materijala, transport, izrada i ugradnja zastakljenih PVC balkonskih vrata.  "Izrada i transport ulaznih jednokrilnih zastakljenih PVC vrata. Vrata  izraditi od visokootpornog tvrdog PVC-a sa petokomornim sistemom profila i ojačanog čeličnim nerđajućim profilima, ispunom i sistemom zaptivanja EPDM gumom, po šemi stolarije i detaljima. Okov, brava, tri šarke i boja vrata -bela, . Vrata zastakliti termo izolacionim Flot staklom d=4+12+4 mm i dihtovati trajno elastičnom EPDM gumom."</t>
  </si>
  <si>
    <t>9.3.</t>
  </si>
  <si>
    <t>"Izrada i transport jednokrilnih furniranih vrata. Dovratnik izraditi od prvoklasne i suve hrastovine, a ramovsku konstrukciju krila sa saćem obostrano obložiti šper pločom. Dovratnik izvesti sa  lajsnama. Postaviti okov od mesinga, bravu ukopavajuću sa dva ključa, dve usadne šarke po krilu. Transport na lokaciju koju definiše investitor, boja bela i boja oraha. Napomena: u slučaju nestandardnih dimenzija dati predlog stolarije sa približnim dimenzijama, sav sitan materijal usao u cenu stolarije.</t>
  </si>
  <si>
    <t>80/210</t>
  </si>
  <si>
    <t>9.4.</t>
  </si>
  <si>
    <t>Radovi na izradi plafonske konstrukcije</t>
  </si>
  <si>
    <t>Oblaganje plafona gips kartonskim pločama GKB 12,5 mm, sa izradom jednostruke čelične potkonstrukcije, sistem Knauf D112. Jednostruku potkonstrukciju izraditi od montažnih pocinkovanih profila CD 60x27 mm direktno pričvršćenih za nosivi plafon i obložiti gips kartonskim pločama, po projektu i uputstvu proizvođača. Sastave obraditi glet masom i bandaž trakama po uputstvu projektanta. U cenu ulazi i radna skela.</t>
  </si>
  <si>
    <t>Radovi na elektroinstalacijama - grubi radovi</t>
  </si>
  <si>
    <t>5 x 6 mm</t>
  </si>
  <si>
    <t xml:space="preserve">Spratna tabla ETI 24 </t>
  </si>
  <si>
    <t xml:space="preserve">Instalaciona kutija  fi 78mm  </t>
  </si>
  <si>
    <t xml:space="preserve">Modularna ugradna kutija M7 </t>
  </si>
  <si>
    <t xml:space="preserve">Crevo f16 </t>
  </si>
  <si>
    <t>Izvodjenje radova na ugradnji elektro materijala i opreme, razvod mreze  . Radovi na elektroinstalacijama kupatila.</t>
  </si>
  <si>
    <t>Nabavka i montaža kompletne akrilne tuš kade, dimenzija 90x90 cm, domaće proizvodnje I klase. Tuš kadu postaviti i povezati sa odvodom sifonom prečnika 5/4" sa čepom i lancem.</t>
  </si>
  <si>
    <t>110/210 (uracunata i demontaza postojeće stolarije)</t>
  </si>
  <si>
    <t>120/100 (uracunata i demontaza postojeće stolarije)</t>
  </si>
  <si>
    <t>100/140 (uracunata i demontaza postojeće stolarije)</t>
  </si>
  <si>
    <t>REKAPITULACIJA</t>
  </si>
  <si>
    <t>Izrada potkrovlja - nadzid visine 120 - 140 cm .........</t>
  </si>
  <si>
    <t>Izrada betonskog stepenista sa terena ...........</t>
  </si>
  <si>
    <t>Izrada kompletnog krova .........</t>
  </si>
  <si>
    <t>Postavljenje oluka i opšivnih limova. .......</t>
  </si>
  <si>
    <t>Izrada hidroizolacije kupatila stambenog objekta .......</t>
  </si>
  <si>
    <t>Malterisanje zidova i plafona  kupatila........</t>
  </si>
  <si>
    <t>Izrada izravnavajućeg poda  - kupatilo......</t>
  </si>
  <si>
    <t>Radovi na gletovanju i krecenju plafona kupatila.......</t>
  </si>
  <si>
    <t>Radovi na postavljanju keramike (podne i zidne) ........</t>
  </si>
  <si>
    <t>Radovi na postavljanju unutrasnje i spoljne stolarije........</t>
  </si>
  <si>
    <t>Radovi na elektroinstalacijama - kupatilo.........</t>
  </si>
  <si>
    <t>Montaza  kupatilskih elemenata.............</t>
  </si>
  <si>
    <t>Izrada kanalizacione i vodovodne  mreze kupatila   ....................</t>
  </si>
  <si>
    <t>Izrada hidroizolacije kupatila stambenog objekta ......................</t>
  </si>
  <si>
    <t>Malterisanje zidova  kupatila posle rusenja.....................</t>
  </si>
  <si>
    <t>Izrada izravnavajućeg poda  - kupatilo......................</t>
  </si>
  <si>
    <t>Radovi na gletovanju i krecenju plafona kupatila.......................</t>
  </si>
  <si>
    <t>Radovi na postavljanju keramike (podne i zidne) ....................</t>
  </si>
  <si>
    <t>Radovi na postavljanju unutrasnje i spoljne stolarije....................</t>
  </si>
  <si>
    <t>Izrada fasade .................................................</t>
  </si>
  <si>
    <t>Izrada strehe fasade - zadnja strana objekta.........................</t>
  </si>
  <si>
    <t>Radovi na elektroinstalacijama - kupatilo.............................</t>
  </si>
  <si>
    <t>Uklanjanje krovnih elemenata ................................</t>
  </si>
  <si>
    <t>Izrada demontiranog krova sa krovnom konstrukcijom .....</t>
  </si>
  <si>
    <t>Postavljenje oluka i opšivnih limova. ...................................</t>
  </si>
  <si>
    <t>Montaza  kupatilskih elemenata...................................................</t>
  </si>
  <si>
    <t>Ivana Miletic</t>
  </si>
  <si>
    <t>Izrada kanalizacione i vodovodne  mreze kupatila .........................</t>
  </si>
  <si>
    <t>Izrada hidroizolacije kupatila stambenog objekta .....................</t>
  </si>
  <si>
    <t>Malterisanje zidova  kupatila posle rusenja.................................</t>
  </si>
  <si>
    <t>Izrada termoizolacije poda  stambenog objekta ............................</t>
  </si>
  <si>
    <t>Izrada izravnavajućeg poda  - kupatilo..............................</t>
  </si>
  <si>
    <t>Radovi na gletovanju i krecenju...............................................</t>
  </si>
  <si>
    <t>Radovi na postavljanju keramike (podne i zidne) .................</t>
  </si>
  <si>
    <t>Radovi na postavljanju laminata.................................</t>
  </si>
  <si>
    <t>Radovi na postavljanju unutrasnje i spoljne stolarije.......................</t>
  </si>
  <si>
    <t>Radovi na izradi plafonske konstrukcije.......................................</t>
  </si>
  <si>
    <t>Radovi na elektroinstalacijama - grubi radovi...............................</t>
  </si>
  <si>
    <t>Montaza  kupatilskih elemenata............................................</t>
  </si>
  <si>
    <t xml:space="preserve">Obračun po komadu. 160/120 </t>
  </si>
  <si>
    <t>Ukupno:</t>
  </si>
  <si>
    <t>U cenu uracunato i postavljanje mineralne vune debljine 15 cm kao i oblaganje plafonske konstrukcije u kupatilu vlagootpornim pločama.</t>
  </si>
  <si>
    <t>Jed. Cena bez PDV-a       /Din/</t>
  </si>
  <si>
    <t>Ukupna cena bez PDV-a           /Din/</t>
  </si>
  <si>
    <t>Jed. Cena  bez PDV-a      /Din/</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</si>
</sst>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theme="1"/>
      <name val="Calibri"/>
      <family val="2"/>
      <scheme val="minor"/>
    </font>
    <font>
      <sz val="10"/>
      <name val="Times New Roman"/>
      <family val="1"/>
    </font>
    <font>
      <sz val="10"/>
      <name val="Times New Roman"/>
      <family val="1"/>
      <charset val="238"/>
    </font>
    <font>
      <sz val="10"/>
      <name val="Arial"/>
      <family val="2"/>
      <charset val="238"/>
    </font>
    <font>
      <sz val="10"/>
      <name val="Arial"/>
      <family val="2"/>
    </font>
    <font>
      <sz val="10"/>
      <name val="Arial"/>
      <family val="2"/>
      <charset val="1"/>
    </font>
    <font>
      <sz val="11"/>
      <color theme="1"/>
      <name val="Times New Roman"/>
      <family val="1"/>
    </font>
    <font>
      <b/>
      <sz val="11"/>
      <name val="Times New Roman"/>
      <family val="1"/>
    </font>
    <font>
      <sz val="10"/>
      <color indexed="8"/>
      <name val="Times New Roman"/>
      <family val="1"/>
    </font>
    <font>
      <b/>
      <sz val="10"/>
      <name val="Times New Roman"/>
      <family val="1"/>
    </font>
    <font>
      <sz val="10"/>
      <color indexed="8"/>
      <name val="Times New Roman"/>
      <family val="1"/>
      <charset val="238"/>
    </font>
    <font>
      <sz val="10"/>
      <color theme="1"/>
      <name val="Calibri"/>
      <family val="2"/>
      <scheme val="minor"/>
    </font>
    <font>
      <vertAlign val="superscript"/>
      <sz val="10"/>
      <name val="Times New Roman"/>
      <family val="1"/>
    </font>
    <font>
      <sz val="10"/>
      <color theme="1"/>
      <name val="Times New Roman"/>
      <family val="1"/>
    </font>
    <font>
      <vertAlign val="superscript"/>
      <sz val="10"/>
      <name val="Times New Roman"/>
      <family val="1"/>
      <charset val="204"/>
    </font>
    <font>
      <sz val="10"/>
      <name val="Times New Roman"/>
      <family val="1"/>
      <charset val="204"/>
    </font>
    <font>
      <sz val="10"/>
      <name val="YU Times New Roman"/>
      <family val="1"/>
    </font>
    <font>
      <b/>
      <sz val="10"/>
      <color theme="1"/>
      <name val="Times New Roman"/>
      <family val="1"/>
    </font>
    <font>
      <sz val="12"/>
      <color theme="1"/>
      <name val="Times New Roman"/>
      <family val="1"/>
    </font>
    <font>
      <sz val="11"/>
      <name val="Times New Roman"/>
      <family val="1"/>
    </font>
    <font>
      <sz val="10"/>
      <name val="Times New Roman"/>
      <family val="1"/>
      <charset val="1"/>
    </font>
    <font>
      <sz val="10"/>
      <color indexed="8"/>
      <name val="Arial"/>
      <family val="2"/>
      <charset val="238"/>
    </font>
    <font>
      <b/>
      <sz val="12"/>
      <color theme="1"/>
      <name val="Times New Roman"/>
      <family val="1"/>
      <charset val="238"/>
    </font>
    <font>
      <b/>
      <sz val="10"/>
      <color rgb="FFFF0000"/>
      <name val="Times New Roman"/>
      <family val="1"/>
      <charset val="238"/>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59999389629810485"/>
        <bgColor indexed="27"/>
      </patternFill>
    </fill>
    <fill>
      <patternFill patternType="solid">
        <fgColor theme="9" tint="0.59999389629810485"/>
        <bgColor indexed="26"/>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xf numFmtId="0" fontId="3" fillId="0" borderId="0"/>
    <xf numFmtId="0" fontId="4"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cellStyleXfs>
  <cellXfs count="116">
    <xf numFmtId="0" fontId="0" fillId="0" borderId="0" xfId="0"/>
    <xf numFmtId="0" fontId="11" fillId="0" borderId="0" xfId="0" applyFont="1"/>
    <xf numFmtId="0" fontId="1" fillId="0" borderId="0" xfId="0" applyFont="1" applyAlignment="1">
      <alignment horizontal="left" vertical="center" wrapText="1"/>
    </xf>
    <xf numFmtId="4" fontId="1" fillId="0" borderId="0" xfId="0" applyNumberFormat="1" applyFont="1" applyAlignment="1">
      <alignment horizontal="center"/>
    </xf>
    <xf numFmtId="1" fontId="13" fillId="0" borderId="0" xfId="0" applyNumberFormat="1" applyFont="1"/>
    <xf numFmtId="4" fontId="13" fillId="0" borderId="0" xfId="0" applyNumberFormat="1" applyFont="1"/>
    <xf numFmtId="4" fontId="1" fillId="0" borderId="0" xfId="0" applyNumberFormat="1" applyFont="1" applyAlignment="1">
      <alignment vertical="top"/>
    </xf>
    <xf numFmtId="4" fontId="1" fillId="0" borderId="0" xfId="0" applyNumberFormat="1" applyFont="1"/>
    <xf numFmtId="4" fontId="1" fillId="0" borderId="1" xfId="0" applyNumberFormat="1" applyFont="1" applyBorder="1" applyAlignment="1">
      <alignment horizontal="center" vertical="center" wrapText="1"/>
    </xf>
    <xf numFmtId="4" fontId="1" fillId="0" borderId="0" xfId="0" applyNumberFormat="1" applyFont="1" applyAlignment="1">
      <alignment horizontal="left"/>
    </xf>
    <xf numFmtId="4" fontId="9" fillId="0" borderId="0" xfId="0" applyNumberFormat="1" applyFont="1" applyAlignment="1">
      <alignment vertical="top" wrapText="1"/>
    </xf>
    <xf numFmtId="4" fontId="1" fillId="0" borderId="2" xfId="0" applyNumberFormat="1" applyFont="1" applyBorder="1" applyAlignment="1">
      <alignment horizontal="left"/>
    </xf>
    <xf numFmtId="4" fontId="1" fillId="0" borderId="2" xfId="0" applyNumberFormat="1" applyFont="1" applyBorder="1"/>
    <xf numFmtId="4" fontId="1" fillId="0" borderId="0" xfId="0" applyNumberFormat="1" applyFont="1" applyAlignment="1">
      <alignment vertical="top" wrapText="1"/>
    </xf>
    <xf numFmtId="4" fontId="1" fillId="0" borderId="0" xfId="0" applyNumberFormat="1" applyFont="1" applyAlignment="1">
      <alignment horizontal="center" vertical="center"/>
    </xf>
    <xf numFmtId="4" fontId="1" fillId="0" borderId="0" xfId="0" applyNumberFormat="1" applyFont="1" applyAlignment="1">
      <alignment horizontal="left" wrapText="1"/>
    </xf>
    <xf numFmtId="4" fontId="15" fillId="0" borderId="2" xfId="0" applyNumberFormat="1" applyFont="1" applyBorder="1" applyAlignment="1">
      <alignment horizontal="center"/>
    </xf>
    <xf numFmtId="4" fontId="1" fillId="0" borderId="2" xfId="0" applyNumberFormat="1" applyFont="1" applyBorder="1" applyAlignment="1">
      <alignment horizontal="center" vertical="center"/>
    </xf>
    <xf numFmtId="4" fontId="1" fillId="0" borderId="2" xfId="0" applyNumberFormat="1" applyFont="1" applyBorder="1" applyAlignment="1">
      <alignment horizontal="center"/>
    </xf>
    <xf numFmtId="0" fontId="15" fillId="0" borderId="2" xfId="0" applyFont="1" applyBorder="1" applyAlignment="1">
      <alignment horizontal="center"/>
    </xf>
    <xf numFmtId="4" fontId="15" fillId="0" borderId="2" xfId="0" applyNumberFormat="1" applyFont="1" applyBorder="1"/>
    <xf numFmtId="4" fontId="13" fillId="0" borderId="2" xfId="0" applyNumberFormat="1" applyFont="1" applyBorder="1"/>
    <xf numFmtId="4" fontId="1" fillId="0" borderId="0" xfId="0" applyNumberFormat="1" applyFont="1" applyAlignment="1">
      <alignment horizontal="center" vertical="center" wrapText="1"/>
    </xf>
    <xf numFmtId="4" fontId="1" fillId="0" borderId="0" xfId="0" applyNumberFormat="1" applyFont="1" applyAlignment="1">
      <alignment vertical="center" wrapText="1"/>
    </xf>
    <xf numFmtId="4" fontId="17" fillId="0" borderId="0" xfId="0" applyNumberFormat="1" applyFont="1"/>
    <xf numFmtId="0" fontId="2" fillId="0" borderId="0" xfId="0" applyFont="1" applyAlignment="1">
      <alignment horizontal="center"/>
    </xf>
    <xf numFmtId="0" fontId="10" fillId="0" borderId="0" xfId="0" applyFont="1" applyAlignment="1">
      <alignment horizontal="center"/>
    </xf>
    <xf numFmtId="1" fontId="13" fillId="2" borderId="2" xfId="0" applyNumberFormat="1" applyFont="1" applyFill="1" applyBorder="1" applyAlignment="1">
      <alignment horizontal="center" vertical="center"/>
    </xf>
    <xf numFmtId="4" fontId="1" fillId="0" borderId="2" xfId="0" applyNumberFormat="1" applyFont="1" applyBorder="1" applyAlignment="1">
      <alignment horizontal="left" wrapText="1"/>
    </xf>
    <xf numFmtId="1" fontId="13" fillId="2" borderId="0" xfId="0" applyNumberFormat="1" applyFont="1" applyFill="1" applyAlignment="1">
      <alignment horizontal="center" vertical="center"/>
    </xf>
    <xf numFmtId="0" fontId="2" fillId="0" borderId="0" xfId="0" applyFont="1"/>
    <xf numFmtId="4" fontId="7" fillId="0" borderId="0" xfId="0" applyNumberFormat="1" applyFont="1" applyAlignment="1">
      <alignment vertical="top" wrapText="1"/>
    </xf>
    <xf numFmtId="4" fontId="13" fillId="0" borderId="0" xfId="0" applyNumberFormat="1" applyFont="1" applyAlignment="1">
      <alignment horizontal="center"/>
    </xf>
    <xf numFmtId="0" fontId="11" fillId="0" borderId="0" xfId="0" applyFont="1" applyAlignment="1">
      <alignment horizontal="center"/>
    </xf>
    <xf numFmtId="4" fontId="13" fillId="0" borderId="2" xfId="0" applyNumberFormat="1" applyFont="1" applyBorder="1" applyAlignment="1">
      <alignment horizontal="center"/>
    </xf>
    <xf numFmtId="1" fontId="1" fillId="0" borderId="1" xfId="0" applyNumberFormat="1" applyFont="1" applyBorder="1" applyAlignment="1">
      <alignment horizontal="center" vertical="center" wrapText="1"/>
    </xf>
    <xf numFmtId="49" fontId="16" fillId="0" borderId="2" xfId="0" applyNumberFormat="1" applyFont="1" applyBorder="1" applyAlignment="1">
      <alignment horizontal="center" vertical="center"/>
    </xf>
    <xf numFmtId="1" fontId="13" fillId="0" borderId="0" xfId="0" applyNumberFormat="1" applyFont="1" applyAlignment="1">
      <alignment horizontal="center" vertical="center"/>
    </xf>
    <xf numFmtId="1" fontId="1" fillId="0" borderId="0" xfId="0" applyNumberFormat="1" applyFont="1" applyAlignment="1">
      <alignment horizontal="center" vertical="center"/>
    </xf>
    <xf numFmtId="1" fontId="13" fillId="0" borderId="2" xfId="0" applyNumberFormat="1" applyFont="1" applyBorder="1" applyAlignment="1">
      <alignment horizontal="center" vertical="center"/>
    </xf>
    <xf numFmtId="0" fontId="11" fillId="0" borderId="0" xfId="0" applyFont="1" applyAlignment="1">
      <alignment horizontal="center" vertical="center"/>
    </xf>
    <xf numFmtId="4" fontId="13" fillId="0" borderId="2" xfId="0" applyNumberFormat="1" applyFont="1" applyBorder="1" applyAlignment="1">
      <alignment horizontal="center" vertical="center"/>
    </xf>
    <xf numFmtId="4" fontId="1" fillId="0" borderId="2" xfId="0" applyNumberFormat="1" applyFont="1" applyBorder="1" applyAlignment="1">
      <alignment vertical="top" wrapText="1"/>
    </xf>
    <xf numFmtId="0" fontId="11" fillId="0" borderId="2" xfId="0" applyFont="1" applyBorder="1" applyAlignment="1">
      <alignment horizontal="center" vertical="center"/>
    </xf>
    <xf numFmtId="4" fontId="1" fillId="0" borderId="2" xfId="0" applyNumberFormat="1" applyFont="1" applyBorder="1" applyAlignment="1">
      <alignment vertical="center" wrapText="1"/>
    </xf>
    <xf numFmtId="49" fontId="16" fillId="0" borderId="0" xfId="0" applyNumberFormat="1" applyFont="1" applyAlignment="1">
      <alignment horizontal="center" vertical="center"/>
    </xf>
    <xf numFmtId="0" fontId="15" fillId="0" borderId="0" xfId="0" applyFont="1" applyAlignment="1">
      <alignment horizontal="center"/>
    </xf>
    <xf numFmtId="4" fontId="15" fillId="0" borderId="0" xfId="0" applyNumberFormat="1" applyFont="1"/>
    <xf numFmtId="4" fontId="15" fillId="0" borderId="0" xfId="0" applyNumberFormat="1" applyFont="1" applyAlignment="1">
      <alignment horizontal="center"/>
    </xf>
    <xf numFmtId="0" fontId="15" fillId="0" borderId="2" xfId="15" applyFont="1" applyBorder="1" applyAlignment="1">
      <alignment horizontal="justify" vertical="top"/>
    </xf>
    <xf numFmtId="1" fontId="13" fillId="3" borderId="0" xfId="0" applyNumberFormat="1" applyFont="1" applyFill="1" applyAlignment="1">
      <alignment horizontal="center" vertical="center"/>
    </xf>
    <xf numFmtId="16" fontId="11" fillId="3" borderId="0" xfId="0" applyNumberFormat="1" applyFont="1" applyFill="1" applyAlignment="1">
      <alignment horizontal="center" vertical="center"/>
    </xf>
    <xf numFmtId="0" fontId="11" fillId="3" borderId="0" xfId="0" applyFont="1" applyFill="1" applyAlignment="1">
      <alignment horizontal="center" vertical="center"/>
    </xf>
    <xf numFmtId="4" fontId="13" fillId="3" borderId="0" xfId="0" applyNumberFormat="1" applyFont="1" applyFill="1" applyAlignment="1">
      <alignment horizontal="center" vertical="center"/>
    </xf>
    <xf numFmtId="0" fontId="1" fillId="0" borderId="2" xfId="16" applyFont="1" applyBorder="1" applyAlignment="1">
      <alignment horizontal="justify" vertical="center" wrapText="1"/>
    </xf>
    <xf numFmtId="0" fontId="20" fillId="0" borderId="0" xfId="18" applyFont="1" applyAlignment="1">
      <alignment horizontal="center"/>
    </xf>
    <xf numFmtId="0" fontId="20" fillId="0" borderId="0" xfId="18" applyFont="1" applyAlignment="1">
      <alignment horizontal="center" vertical="top"/>
    </xf>
    <xf numFmtId="0" fontId="20" fillId="0" borderId="6" xfId="18" applyFont="1" applyBorder="1" applyAlignment="1">
      <alignment horizontal="center" vertical="top"/>
    </xf>
    <xf numFmtId="0" fontId="20" fillId="0" borderId="6" xfId="18" applyFont="1" applyBorder="1" applyAlignment="1">
      <alignment horizontal="center"/>
    </xf>
    <xf numFmtId="4" fontId="20" fillId="0" borderId="6" xfId="18" applyNumberFormat="1" applyFont="1" applyBorder="1" applyAlignment="1">
      <alignment horizontal="center"/>
    </xf>
    <xf numFmtId="4" fontId="20" fillId="0" borderId="0" xfId="18" applyNumberFormat="1" applyFont="1" applyAlignment="1">
      <alignment horizontal="center"/>
    </xf>
    <xf numFmtId="4" fontId="20" fillId="0" borderId="0" xfId="18" applyNumberFormat="1" applyFont="1" applyAlignment="1">
      <alignment horizontal="right"/>
    </xf>
    <xf numFmtId="0" fontId="20" fillId="0" borderId="0" xfId="18" applyFont="1" applyAlignment="1">
      <alignment horizontal="justify" vertical="center"/>
    </xf>
    <xf numFmtId="0" fontId="2" fillId="0" borderId="0" xfId="18" applyFont="1" applyAlignment="1">
      <alignment vertical="center" wrapText="1"/>
    </xf>
    <xf numFmtId="0" fontId="20" fillId="0" borderId="6" xfId="18" applyFont="1" applyBorder="1" applyAlignment="1">
      <alignment horizontal="justify" vertical="center"/>
    </xf>
    <xf numFmtId="4" fontId="20" fillId="0" borderId="2" xfId="18" applyNumberFormat="1" applyFont="1" applyBorder="1" applyAlignment="1">
      <alignment horizontal="right"/>
    </xf>
    <xf numFmtId="0" fontId="20" fillId="0" borderId="2" xfId="18" applyFont="1" applyBorder="1" applyAlignment="1">
      <alignment horizontal="center" vertical="top"/>
    </xf>
    <xf numFmtId="0" fontId="20" fillId="0" borderId="2" xfId="18" applyFont="1" applyBorder="1" applyAlignment="1">
      <alignment horizontal="justify" vertical="center"/>
    </xf>
    <xf numFmtId="4" fontId="20" fillId="0" borderId="2" xfId="18" applyNumberFormat="1" applyFont="1" applyBorder="1" applyAlignment="1">
      <alignment horizontal="center"/>
    </xf>
    <xf numFmtId="0" fontId="20" fillId="0" borderId="2" xfId="18" applyFont="1" applyBorder="1" applyAlignment="1">
      <alignment horizontal="center"/>
    </xf>
    <xf numFmtId="0" fontId="20" fillId="5" borderId="0" xfId="18" applyFont="1" applyFill="1" applyAlignment="1">
      <alignment horizontal="center" vertical="top"/>
    </xf>
    <xf numFmtId="16" fontId="20" fillId="5" borderId="0" xfId="18" applyNumberFormat="1" applyFont="1" applyFill="1" applyAlignment="1">
      <alignment horizontal="center" vertical="top"/>
    </xf>
    <xf numFmtId="4" fontId="1" fillId="0" borderId="0" xfId="0" applyNumberFormat="1" applyFont="1" applyAlignment="1">
      <alignment horizontal="left" vertical="center" wrapText="1"/>
    </xf>
    <xf numFmtId="0" fontId="20" fillId="3" borderId="0" xfId="18" applyFont="1" applyFill="1" applyAlignment="1">
      <alignment horizontal="center" vertical="top"/>
    </xf>
    <xf numFmtId="1" fontId="13" fillId="3" borderId="2" xfId="0" applyNumberFormat="1" applyFont="1" applyFill="1" applyBorder="1" applyAlignment="1">
      <alignment horizontal="center" vertical="center"/>
    </xf>
    <xf numFmtId="0" fontId="1" fillId="0" borderId="0" xfId="0" applyFont="1"/>
    <xf numFmtId="0" fontId="1" fillId="0" borderId="2" xfId="0" applyFont="1" applyBorder="1"/>
    <xf numFmtId="4" fontId="1" fillId="0" borderId="2" xfId="0" applyNumberFormat="1" applyFont="1" applyBorder="1" applyAlignment="1">
      <alignment horizontal="right" vertical="center"/>
    </xf>
    <xf numFmtId="1" fontId="13" fillId="0" borderId="2" xfId="0" applyNumberFormat="1" applyFont="1" applyBorder="1"/>
    <xf numFmtId="4" fontId="1" fillId="0" borderId="2" xfId="2" applyNumberFormat="1" applyFont="1" applyBorder="1" applyAlignment="1">
      <alignment horizontal="right" vertical="center"/>
    </xf>
    <xf numFmtId="4" fontId="1" fillId="0" borderId="2" xfId="0" applyNumberFormat="1" applyFont="1" applyBorder="1" applyAlignment="1">
      <alignment horizontal="right"/>
    </xf>
    <xf numFmtId="16" fontId="20" fillId="3" borderId="0" xfId="18" applyNumberFormat="1" applyFont="1" applyFill="1" applyAlignment="1">
      <alignment horizontal="center" vertical="top"/>
    </xf>
    <xf numFmtId="4" fontId="6" fillId="0" borderId="0" xfId="0" applyNumberFormat="1" applyFont="1"/>
    <xf numFmtId="4" fontId="19" fillId="0" borderId="0" xfId="0" applyNumberFormat="1" applyFont="1" applyAlignment="1">
      <alignment horizontal="center"/>
    </xf>
    <xf numFmtId="4" fontId="19" fillId="0" borderId="0" xfId="0" applyNumberFormat="1" applyFont="1"/>
    <xf numFmtId="4" fontId="19" fillId="0" borderId="0" xfId="0" applyNumberFormat="1" applyFont="1" applyAlignment="1">
      <alignment vertical="top" wrapText="1"/>
    </xf>
    <xf numFmtId="1" fontId="18" fillId="0" borderId="2" xfId="0" applyNumberFormat="1" applyFont="1" applyBorder="1"/>
    <xf numFmtId="4" fontId="6" fillId="0" borderId="2" xfId="0" applyNumberFormat="1" applyFont="1" applyBorder="1"/>
    <xf numFmtId="4" fontId="19" fillId="0" borderId="2" xfId="0" applyNumberFormat="1" applyFont="1" applyBorder="1" applyAlignment="1">
      <alignment horizontal="center"/>
    </xf>
    <xf numFmtId="4" fontId="19" fillId="0" borderId="2" xfId="0" applyNumberFormat="1" applyFont="1" applyBorder="1" applyAlignment="1">
      <alignment horizontal="left"/>
    </xf>
    <xf numFmtId="1" fontId="18" fillId="0" borderId="0" xfId="0" applyNumberFormat="1" applyFont="1"/>
    <xf numFmtId="4" fontId="19" fillId="0" borderId="0" xfId="0" applyNumberFormat="1" applyFont="1" applyAlignment="1">
      <alignment vertical="center" wrapText="1"/>
    </xf>
    <xf numFmtId="4" fontId="13" fillId="0" borderId="0" xfId="0" applyNumberFormat="1" applyFont="1" applyAlignment="1">
      <alignment horizontal="left" vertical="center" wrapText="1"/>
    </xf>
    <xf numFmtId="16" fontId="1" fillId="3" borderId="2" xfId="0" applyNumberFormat="1" applyFont="1" applyFill="1" applyBorder="1" applyAlignment="1">
      <alignment horizontal="center" vertical="top"/>
    </xf>
    <xf numFmtId="0" fontId="1" fillId="0" borderId="0" xfId="0" applyFont="1" applyAlignment="1">
      <alignment horizontal="justify" vertical="top"/>
    </xf>
    <xf numFmtId="49" fontId="1" fillId="0" borderId="0" xfId="0" applyNumberFormat="1" applyFont="1" applyAlignment="1">
      <alignment horizontal="justify" vertical="top" wrapText="1"/>
    </xf>
    <xf numFmtId="49" fontId="1" fillId="0" borderId="0" xfId="0" applyNumberFormat="1" applyFont="1" applyAlignment="1">
      <alignment horizontal="justify" wrapText="1"/>
    </xf>
    <xf numFmtId="4" fontId="1" fillId="0" borderId="0" xfId="0" applyNumberFormat="1" applyFont="1" applyAlignment="1">
      <alignment horizontal="right"/>
    </xf>
    <xf numFmtId="0" fontId="1" fillId="0" borderId="0" xfId="0" applyFont="1" applyAlignment="1">
      <alignment horizontal="center" vertical="top"/>
    </xf>
    <xf numFmtId="0" fontId="8" fillId="0" borderId="0" xfId="0" applyFont="1" applyAlignment="1">
      <alignment horizontal="center"/>
    </xf>
    <xf numFmtId="4" fontId="8" fillId="0" borderId="0" xfId="0" applyNumberFormat="1" applyFont="1" applyAlignment="1">
      <alignment horizontal="center"/>
    </xf>
    <xf numFmtId="4" fontId="8" fillId="0" borderId="2" xfId="0" applyNumberFormat="1" applyFont="1" applyBorder="1" applyAlignment="1">
      <alignment horizontal="center"/>
    </xf>
    <xf numFmtId="0" fontId="1" fillId="0" borderId="0" xfId="0" applyFont="1" applyAlignment="1">
      <alignment horizontal="justify"/>
    </xf>
    <xf numFmtId="0" fontId="1" fillId="0" borderId="0" xfId="0" applyFont="1" applyAlignment="1">
      <alignment horizontal="center"/>
    </xf>
    <xf numFmtId="0" fontId="1" fillId="0" borderId="0" xfId="0" applyFont="1" applyAlignment="1">
      <alignment wrapText="1"/>
    </xf>
    <xf numFmtId="4" fontId="23" fillId="0" borderId="0" xfId="0" applyNumberFormat="1" applyFont="1" applyAlignment="1">
      <alignment horizontal="center"/>
    </xf>
    <xf numFmtId="1" fontId="9" fillId="4" borderId="3" xfId="0" applyNumberFormat="1"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1" fontId="9" fillId="4" borderId="5" xfId="0" applyNumberFormat="1" applyFont="1" applyFill="1" applyBorder="1" applyAlignment="1">
      <alignment horizontal="center" vertical="center" wrapText="1"/>
    </xf>
    <xf numFmtId="0" fontId="7" fillId="3" borderId="7" xfId="4" applyFont="1" applyFill="1" applyBorder="1" applyAlignment="1">
      <alignment horizontal="center" vertical="center"/>
    </xf>
    <xf numFmtId="0" fontId="7" fillId="3" borderId="8" xfId="4" applyFont="1" applyFill="1" applyBorder="1" applyAlignment="1">
      <alignment horizontal="center" vertical="center"/>
    </xf>
    <xf numFmtId="4" fontId="7" fillId="3" borderId="7" xfId="4" applyNumberFormat="1" applyFont="1" applyFill="1" applyBorder="1" applyAlignment="1">
      <alignment horizontal="right" vertical="center"/>
    </xf>
    <xf numFmtId="4" fontId="7" fillId="3" borderId="8" xfId="4" applyNumberFormat="1" applyFont="1" applyFill="1" applyBorder="1" applyAlignment="1">
      <alignment horizontal="right" vertical="center"/>
    </xf>
    <xf numFmtId="4" fontId="7" fillId="3" borderId="7" xfId="4" applyNumberFormat="1" applyFont="1" applyFill="1" applyBorder="1" applyAlignment="1">
      <alignment horizontal="center" vertical="center"/>
    </xf>
    <xf numFmtId="4" fontId="7" fillId="3" borderId="8" xfId="4" applyNumberFormat="1" applyFont="1" applyFill="1" applyBorder="1" applyAlignment="1">
      <alignment horizontal="center" vertical="center"/>
    </xf>
    <xf numFmtId="1" fontId="22" fillId="3" borderId="0" xfId="0" applyNumberFormat="1" applyFont="1" applyFill="1" applyAlignment="1">
      <alignment horizontal="center" vertical="center"/>
    </xf>
  </cellXfs>
  <cellStyles count="20">
    <cellStyle name="Excel Built-in Normal" xfId="1"/>
    <cellStyle name="Excel Built-in Normal 2" xfId="3"/>
    <cellStyle name="Excel Built-in Normal 3" xfId="19"/>
    <cellStyle name="Normal" xfId="0" builtinId="0"/>
    <cellStyle name="Normal 10" xfId="18"/>
    <cellStyle name="Normal 2" xfId="2"/>
    <cellStyle name="Normal 2 2" xfId="4"/>
    <cellStyle name="Normal 2 3" xfId="15"/>
    <cellStyle name="Normal 2 4" xfId="16"/>
    <cellStyle name="Normal 2 5" xfId="17"/>
    <cellStyle name="Normal 3" xfId="5"/>
    <cellStyle name="Normal 3 2" xfId="9"/>
    <cellStyle name="Normal 3 3" xfId="11"/>
    <cellStyle name="Normal 3 4" xfId="13"/>
    <cellStyle name="Normal 4" xfId="6"/>
    <cellStyle name="Normal 4 2" xfId="10"/>
    <cellStyle name="Normal 4 3" xfId="12"/>
    <cellStyle name="Normal 4 4" xfId="14"/>
    <cellStyle name="Normal 5" xfId="7"/>
    <cellStyle name="Normal 6" xfId="8"/>
  </cellStyles>
  <dxfs count="0"/>
  <tableStyles count="0" defaultTableStyle="TableStyleMedium2" defaultPivotStyle="PivotStyleLight16"/>
  <colors>
    <mruColors>
      <color rgb="FFBEC9D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view="pageBreakPreview" topLeftCell="A94" zoomScale="120" zoomScaleNormal="90" zoomScaleSheetLayoutView="120" workbookViewId="0">
      <selection activeCell="G101" sqref="G101"/>
    </sheetView>
  </sheetViews>
  <sheetFormatPr defaultColWidth="9.140625" defaultRowHeight="12.75"/>
  <cols>
    <col min="1" max="1" width="6.5703125" style="37" customWidth="1"/>
    <col min="2" max="2" width="53.140625" style="5" customWidth="1"/>
    <col min="3" max="3" width="5" style="5" customWidth="1"/>
    <col min="4" max="4" width="8.5703125" style="5" customWidth="1"/>
    <col min="5" max="5" width="11.85546875" style="5" customWidth="1"/>
    <col min="6" max="6" width="30.140625" style="32" customWidth="1"/>
    <col min="7" max="7" width="9.85546875" style="5" bestFit="1" customWidth="1"/>
    <col min="8" max="8" width="13.7109375" style="5" bestFit="1" customWidth="1"/>
    <col min="9" max="9" width="11.140625" style="5" bestFit="1" customWidth="1"/>
    <col min="10" max="10" width="10.85546875" style="5" bestFit="1" customWidth="1"/>
    <col min="11" max="11" width="13.7109375" style="5" bestFit="1" customWidth="1"/>
    <col min="12" max="12" width="9.140625" style="5"/>
    <col min="13" max="13" width="9.28515625" style="5" bestFit="1" customWidth="1"/>
    <col min="14" max="16384" width="9.140625" style="5"/>
  </cols>
  <sheetData>
    <row r="1" spans="1:6" ht="13.5" thickBot="1"/>
    <row r="2" spans="1:6" ht="14.25" thickTop="1" thickBot="1">
      <c r="A2" s="106" t="s">
        <v>50</v>
      </c>
      <c r="B2" s="107"/>
      <c r="C2" s="107"/>
      <c r="D2" s="107"/>
      <c r="E2" s="107"/>
      <c r="F2" s="108"/>
    </row>
    <row r="3" spans="1:6" ht="13.5" thickTop="1">
      <c r="A3" s="38"/>
      <c r="B3" s="6"/>
      <c r="C3" s="7"/>
      <c r="D3" s="3"/>
      <c r="E3" s="7"/>
      <c r="F3" s="3"/>
    </row>
    <row r="4" spans="1:6" ht="38.25">
      <c r="A4" s="35" t="s">
        <v>0</v>
      </c>
      <c r="B4" s="8" t="s">
        <v>1</v>
      </c>
      <c r="C4" s="8" t="s">
        <v>2</v>
      </c>
      <c r="D4" s="8" t="s">
        <v>3</v>
      </c>
      <c r="E4" s="8" t="s">
        <v>250</v>
      </c>
      <c r="F4" s="8" t="s">
        <v>251</v>
      </c>
    </row>
    <row r="5" spans="1:6">
      <c r="B5" s="9"/>
      <c r="E5" s="3"/>
      <c r="F5" s="3"/>
    </row>
    <row r="6" spans="1:6" ht="25.5">
      <c r="A6" s="50">
        <v>1</v>
      </c>
      <c r="B6" s="10" t="s">
        <v>46</v>
      </c>
      <c r="C6" s="1"/>
      <c r="D6" s="1"/>
      <c r="E6" s="1"/>
      <c r="F6" s="33"/>
    </row>
    <row r="7" spans="1:6">
      <c r="A7" s="10"/>
      <c r="B7" s="10"/>
      <c r="C7" s="1"/>
      <c r="D7" s="1"/>
      <c r="E7" s="1"/>
      <c r="F7" s="33"/>
    </row>
    <row r="8" spans="1:6" ht="102">
      <c r="A8" s="51" t="s">
        <v>47</v>
      </c>
      <c r="B8" s="13" t="s">
        <v>62</v>
      </c>
      <c r="C8" s="1"/>
      <c r="D8" s="1"/>
      <c r="E8" s="1"/>
      <c r="F8" s="33"/>
    </row>
    <row r="9" spans="1:6" ht="15.75">
      <c r="A9" s="39"/>
      <c r="B9" s="11" t="s">
        <v>61</v>
      </c>
      <c r="C9" s="21" t="s">
        <v>7</v>
      </c>
      <c r="D9" s="21">
        <v>30</v>
      </c>
      <c r="E9" s="18"/>
      <c r="F9" s="34">
        <f>SUM(D9*E9)</f>
        <v>0</v>
      </c>
    </row>
    <row r="10" spans="1:6" ht="63.75">
      <c r="A10" s="52" t="s">
        <v>48</v>
      </c>
      <c r="B10" s="13" t="s">
        <v>33</v>
      </c>
      <c r="C10" s="1"/>
      <c r="D10" s="1"/>
      <c r="E10" s="1"/>
      <c r="F10" s="33"/>
    </row>
    <row r="11" spans="1:6" ht="15.75">
      <c r="A11" s="36"/>
      <c r="B11" s="49" t="s">
        <v>63</v>
      </c>
      <c r="C11" s="19" t="s">
        <v>34</v>
      </c>
      <c r="D11" s="20">
        <v>1.2</v>
      </c>
      <c r="E11" s="16"/>
      <c r="F11" s="16">
        <f>SUM(D11*E11)</f>
        <v>0</v>
      </c>
    </row>
    <row r="12" spans="1:6" ht="63.75">
      <c r="A12" s="50">
        <v>2</v>
      </c>
      <c r="B12" s="10" t="s">
        <v>64</v>
      </c>
      <c r="C12" s="1"/>
      <c r="D12" s="1"/>
      <c r="E12" s="1"/>
      <c r="F12" s="33"/>
    </row>
    <row r="13" spans="1:6">
      <c r="A13" s="10"/>
      <c r="B13" s="10"/>
      <c r="C13" s="1"/>
      <c r="D13" s="1"/>
      <c r="E13" s="1"/>
      <c r="F13" s="33"/>
    </row>
    <row r="14" spans="1:6" ht="25.5">
      <c r="A14" s="52" t="s">
        <v>49</v>
      </c>
      <c r="B14" s="22" t="s">
        <v>35</v>
      </c>
      <c r="C14" s="1"/>
      <c r="D14" s="1"/>
      <c r="E14" s="1"/>
      <c r="F14" s="33"/>
    </row>
    <row r="15" spans="1:6">
      <c r="A15" s="39"/>
      <c r="B15" s="11" t="s">
        <v>37</v>
      </c>
      <c r="C15" s="21" t="s">
        <v>8</v>
      </c>
      <c r="D15" s="21">
        <v>2</v>
      </c>
      <c r="E15" s="18"/>
      <c r="F15" s="34">
        <f>SUM(D15*E15)</f>
        <v>0</v>
      </c>
    </row>
    <row r="16" spans="1:6" ht="63.75">
      <c r="A16" s="52" t="s">
        <v>51</v>
      </c>
      <c r="B16" s="13" t="s">
        <v>65</v>
      </c>
      <c r="C16" s="1"/>
      <c r="D16" s="1"/>
      <c r="E16" s="1"/>
      <c r="F16" s="33"/>
    </row>
    <row r="17" spans="1:6" ht="15.75">
      <c r="A17" s="36"/>
      <c r="B17" s="11" t="s">
        <v>36</v>
      </c>
      <c r="C17" s="19" t="s">
        <v>34</v>
      </c>
      <c r="D17" s="20">
        <v>2.5</v>
      </c>
      <c r="E17" s="20"/>
      <c r="F17" s="16">
        <f>SUM(D17*E17)</f>
        <v>0</v>
      </c>
    </row>
    <row r="18" spans="1:6">
      <c r="A18" s="45"/>
      <c r="B18" s="9"/>
      <c r="C18" s="46"/>
      <c r="D18" s="47"/>
      <c r="E18" s="47"/>
      <c r="F18" s="48"/>
    </row>
    <row r="19" spans="1:6" ht="51">
      <c r="A19" s="50">
        <v>3</v>
      </c>
      <c r="B19" s="10" t="s">
        <v>59</v>
      </c>
      <c r="C19" s="1"/>
      <c r="D19" s="1"/>
      <c r="E19" s="1"/>
      <c r="F19" s="33"/>
    </row>
    <row r="20" spans="1:6">
      <c r="A20" s="10"/>
      <c r="B20" s="10"/>
      <c r="C20" s="1"/>
      <c r="D20" s="1"/>
      <c r="E20" s="1"/>
      <c r="F20" s="33"/>
    </row>
    <row r="21" spans="1:6" ht="52.5" customHeight="1">
      <c r="A21" s="53" t="s">
        <v>52</v>
      </c>
      <c r="B21" s="13" t="s">
        <v>68</v>
      </c>
      <c r="C21" s="1"/>
      <c r="D21" s="1"/>
      <c r="E21" s="1"/>
      <c r="F21" s="33"/>
    </row>
    <row r="22" spans="1:6">
      <c r="A22" s="41"/>
      <c r="B22" s="42" t="s">
        <v>58</v>
      </c>
      <c r="C22" s="21" t="s">
        <v>7</v>
      </c>
      <c r="D22" s="21">
        <v>65</v>
      </c>
      <c r="E22" s="18"/>
      <c r="F22" s="34">
        <f>SUM(D22*E22)</f>
        <v>0</v>
      </c>
    </row>
    <row r="23" spans="1:6" ht="38.25">
      <c r="A23" s="52" t="s">
        <v>53</v>
      </c>
      <c r="B23" s="13" t="s">
        <v>29</v>
      </c>
      <c r="C23" s="1"/>
      <c r="D23" s="1"/>
      <c r="E23" s="1"/>
      <c r="F23" s="33"/>
    </row>
    <row r="24" spans="1:6">
      <c r="A24" s="43"/>
      <c r="B24" s="42" t="s">
        <v>58</v>
      </c>
      <c r="C24" s="21" t="s">
        <v>7</v>
      </c>
      <c r="D24" s="21">
        <v>65</v>
      </c>
      <c r="E24" s="18"/>
      <c r="F24" s="34">
        <f>SUM(D24*E24)</f>
        <v>0</v>
      </c>
    </row>
    <row r="25" spans="1:6" ht="51">
      <c r="A25" s="52" t="s">
        <v>54</v>
      </c>
      <c r="B25" s="23" t="s">
        <v>30</v>
      </c>
      <c r="C25" s="1"/>
      <c r="D25" s="1"/>
      <c r="E25" s="1"/>
      <c r="F25" s="33"/>
    </row>
    <row r="26" spans="1:6">
      <c r="A26" s="43"/>
      <c r="B26" s="44" t="s">
        <v>58</v>
      </c>
      <c r="C26" s="21" t="s">
        <v>7</v>
      </c>
      <c r="D26" s="21">
        <v>65</v>
      </c>
      <c r="E26" s="18"/>
      <c r="F26" s="34">
        <f>SUM(D26*E26)</f>
        <v>0</v>
      </c>
    </row>
    <row r="27" spans="1:6" ht="89.25" customHeight="1">
      <c r="A27" s="52" t="s">
        <v>55</v>
      </c>
      <c r="B27" s="13" t="s">
        <v>86</v>
      </c>
      <c r="C27" s="1"/>
      <c r="D27" s="1"/>
      <c r="E27" s="1"/>
      <c r="F27" s="33"/>
    </row>
    <row r="28" spans="1:6">
      <c r="A28" s="43"/>
      <c r="B28" s="42" t="s">
        <v>58</v>
      </c>
      <c r="C28" s="21" t="s">
        <v>7</v>
      </c>
      <c r="D28" s="21">
        <v>65</v>
      </c>
      <c r="E28" s="18"/>
      <c r="F28" s="34">
        <f>SUM(D28*E28)</f>
        <v>0</v>
      </c>
    </row>
    <row r="29" spans="1:6" ht="55.5" customHeight="1">
      <c r="A29" s="52" t="s">
        <v>56</v>
      </c>
      <c r="B29" s="23" t="s">
        <v>110</v>
      </c>
      <c r="C29" s="1"/>
      <c r="D29" s="1"/>
      <c r="E29" s="1"/>
      <c r="F29" s="33"/>
    </row>
    <row r="30" spans="1:6">
      <c r="A30" s="43"/>
      <c r="B30" s="44" t="s">
        <v>58</v>
      </c>
      <c r="C30" s="21" t="s">
        <v>7</v>
      </c>
      <c r="D30" s="21">
        <v>65</v>
      </c>
      <c r="E30" s="18"/>
      <c r="F30" s="34">
        <f>SUM(D30*E30)</f>
        <v>0</v>
      </c>
    </row>
    <row r="31" spans="1:6" ht="39" customHeight="1">
      <c r="A31" s="52" t="s">
        <v>57</v>
      </c>
      <c r="B31" s="13" t="s">
        <v>111</v>
      </c>
      <c r="C31" s="1"/>
      <c r="D31" s="1"/>
      <c r="E31" s="1"/>
      <c r="F31" s="33"/>
    </row>
    <row r="32" spans="1:6" ht="15.75">
      <c r="A32" s="39"/>
      <c r="B32" s="42" t="s">
        <v>60</v>
      </c>
      <c r="C32" s="21" t="s">
        <v>28</v>
      </c>
      <c r="D32" s="21">
        <v>11.5</v>
      </c>
      <c r="E32" s="18"/>
      <c r="F32" s="34">
        <f>SUM(D32*E32)</f>
        <v>0</v>
      </c>
    </row>
    <row r="33" spans="1:6">
      <c r="B33" s="13"/>
      <c r="E33" s="3"/>
    </row>
    <row r="34" spans="1:6">
      <c r="A34" s="50">
        <v>4</v>
      </c>
      <c r="B34" s="24" t="s">
        <v>32</v>
      </c>
      <c r="C34" s="1"/>
      <c r="D34" s="1"/>
      <c r="E34" s="1"/>
      <c r="F34" s="33"/>
    </row>
    <row r="35" spans="1:6">
      <c r="A35" s="24"/>
      <c r="B35" s="24"/>
      <c r="C35" s="1"/>
      <c r="D35" s="1"/>
      <c r="E35" s="1"/>
      <c r="F35" s="33"/>
    </row>
    <row r="36" spans="1:6" ht="76.5">
      <c r="A36" s="52" t="s">
        <v>72</v>
      </c>
      <c r="B36" s="23" t="s">
        <v>78</v>
      </c>
      <c r="C36" s="1"/>
      <c r="D36" s="1"/>
      <c r="E36" s="1"/>
      <c r="F36" s="33"/>
    </row>
    <row r="37" spans="1:6" ht="28.5">
      <c r="A37" s="39"/>
      <c r="B37" s="54" t="s">
        <v>79</v>
      </c>
      <c r="C37" s="21" t="s">
        <v>9</v>
      </c>
      <c r="D37" s="21">
        <v>18.5</v>
      </c>
      <c r="E37" s="18"/>
      <c r="F37" s="34">
        <f>SUM(D37*E37)</f>
        <v>0</v>
      </c>
    </row>
    <row r="38" spans="1:6" ht="63.75">
      <c r="A38" s="52" t="s">
        <v>73</v>
      </c>
      <c r="B38" s="23" t="s">
        <v>80</v>
      </c>
      <c r="C38" s="1"/>
      <c r="D38" s="1"/>
      <c r="E38" s="1"/>
      <c r="F38" s="33"/>
    </row>
    <row r="39" spans="1:6" ht="28.5" customHeight="1">
      <c r="A39" s="40"/>
      <c r="B39" s="23" t="s">
        <v>81</v>
      </c>
      <c r="C39" s="1"/>
      <c r="D39" s="1"/>
      <c r="E39" s="1"/>
      <c r="F39" s="33"/>
    </row>
    <row r="40" spans="1:6">
      <c r="A40" s="39"/>
      <c r="B40" s="11" t="s">
        <v>77</v>
      </c>
      <c r="C40" s="21" t="s">
        <v>9</v>
      </c>
      <c r="D40" s="21">
        <v>10.5</v>
      </c>
      <c r="E40" s="18"/>
      <c r="F40" s="34">
        <f>SUM(D40*E40)</f>
        <v>0</v>
      </c>
    </row>
    <row r="41" spans="1:6" ht="66" customHeight="1">
      <c r="A41" s="52" t="s">
        <v>74</v>
      </c>
      <c r="B41" s="13" t="s">
        <v>82</v>
      </c>
      <c r="C41" s="1"/>
      <c r="D41" s="1"/>
      <c r="E41" s="1"/>
      <c r="F41" s="33"/>
    </row>
    <row r="42" spans="1:6" ht="14.25" customHeight="1">
      <c r="A42" s="39"/>
      <c r="B42" s="11" t="s">
        <v>77</v>
      </c>
      <c r="C42" s="21" t="s">
        <v>9</v>
      </c>
      <c r="D42" s="21">
        <v>10</v>
      </c>
      <c r="E42" s="18"/>
      <c r="F42" s="34">
        <f>SUM(D42*E42)</f>
        <v>0</v>
      </c>
    </row>
    <row r="43" spans="1:6" ht="76.5">
      <c r="A43" s="52" t="s">
        <v>75</v>
      </c>
      <c r="B43" s="13" t="s">
        <v>83</v>
      </c>
      <c r="C43" s="1"/>
      <c r="D43" s="1"/>
      <c r="E43" s="1"/>
      <c r="F43" s="33"/>
    </row>
    <row r="44" spans="1:6" ht="14.25" customHeight="1">
      <c r="A44" s="39"/>
      <c r="B44" s="11" t="s">
        <v>76</v>
      </c>
      <c r="C44" s="21" t="s">
        <v>9</v>
      </c>
      <c r="D44" s="21">
        <v>12</v>
      </c>
      <c r="E44" s="18"/>
      <c r="F44" s="34">
        <f>SUM(D44*E44)</f>
        <v>0</v>
      </c>
    </row>
    <row r="45" spans="1:6">
      <c r="A45" s="50">
        <v>5</v>
      </c>
      <c r="B45" s="10" t="s">
        <v>13</v>
      </c>
      <c r="E45" s="3"/>
      <c r="F45" s="3"/>
    </row>
    <row r="46" spans="1:6" ht="89.25">
      <c r="B46" s="2" t="s">
        <v>23</v>
      </c>
      <c r="E46" s="3"/>
      <c r="F46" s="3"/>
    </row>
    <row r="47" spans="1:6" ht="25.5">
      <c r="B47" s="13" t="s">
        <v>24</v>
      </c>
      <c r="E47" s="3"/>
      <c r="F47" s="3"/>
    </row>
    <row r="48" spans="1:6">
      <c r="A48" s="39"/>
      <c r="B48" s="11" t="s">
        <v>11</v>
      </c>
      <c r="C48" s="12" t="s">
        <v>7</v>
      </c>
      <c r="D48" s="12">
        <v>8</v>
      </c>
      <c r="E48" s="18"/>
      <c r="F48" s="17">
        <f t="shared" ref="F48" si="0">D48*E48</f>
        <v>0</v>
      </c>
    </row>
    <row r="49" spans="1:6" ht="19.5" customHeight="1">
      <c r="A49" s="50">
        <v>6</v>
      </c>
      <c r="B49" s="10" t="s">
        <v>38</v>
      </c>
      <c r="E49" s="3"/>
      <c r="F49" s="3"/>
    </row>
    <row r="50" spans="1:6" ht="90.75" customHeight="1">
      <c r="B50" s="13" t="s">
        <v>19</v>
      </c>
      <c r="E50" s="3"/>
      <c r="F50" s="3"/>
    </row>
    <row r="51" spans="1:6">
      <c r="A51" s="39"/>
      <c r="B51" s="11" t="s">
        <v>11</v>
      </c>
      <c r="C51" s="12" t="s">
        <v>7</v>
      </c>
      <c r="D51" s="12">
        <v>24</v>
      </c>
      <c r="E51" s="18"/>
      <c r="F51" s="17">
        <f t="shared" ref="F51" si="1">D51*E51</f>
        <v>0</v>
      </c>
    </row>
    <row r="52" spans="1:6" ht="17.25" customHeight="1">
      <c r="A52" s="50">
        <v>7</v>
      </c>
      <c r="B52" s="10" t="s">
        <v>26</v>
      </c>
      <c r="C52" s="7"/>
      <c r="D52" s="7"/>
      <c r="E52" s="3"/>
      <c r="F52" s="14"/>
    </row>
    <row r="53" spans="1:6" ht="28.5" customHeight="1">
      <c r="A53" s="14"/>
      <c r="B53" s="15" t="s">
        <v>12</v>
      </c>
      <c r="C53" s="7"/>
      <c r="D53" s="7"/>
      <c r="E53" s="3"/>
      <c r="F53" s="3"/>
    </row>
    <row r="54" spans="1:6">
      <c r="A54" s="27"/>
      <c r="B54" s="28" t="s">
        <v>11</v>
      </c>
      <c r="C54" s="12" t="s">
        <v>7</v>
      </c>
      <c r="D54" s="12">
        <v>4</v>
      </c>
      <c r="E54" s="18"/>
      <c r="F54" s="18">
        <f>D54*E54</f>
        <v>0</v>
      </c>
    </row>
    <row r="55" spans="1:6" ht="15.75" customHeight="1">
      <c r="A55" s="50">
        <v>8</v>
      </c>
      <c r="B55" s="10" t="s">
        <v>27</v>
      </c>
      <c r="E55" s="3"/>
      <c r="F55" s="3"/>
    </row>
    <row r="56" spans="1:6" ht="15.75" customHeight="1">
      <c r="A56" s="10"/>
      <c r="B56" s="10"/>
      <c r="E56" s="3"/>
      <c r="F56" s="3"/>
    </row>
    <row r="57" spans="1:6" ht="92.25" customHeight="1">
      <c r="A57" s="5"/>
      <c r="B57" s="13" t="s">
        <v>15</v>
      </c>
      <c r="E57" s="3"/>
      <c r="F57" s="3"/>
    </row>
    <row r="58" spans="1:6" ht="12.75" customHeight="1">
      <c r="A58" s="27"/>
      <c r="B58" s="28" t="s">
        <v>11</v>
      </c>
      <c r="C58" s="12" t="s">
        <v>7</v>
      </c>
      <c r="D58" s="12">
        <v>4</v>
      </c>
      <c r="E58" s="18"/>
      <c r="F58" s="18">
        <f>D58*E58</f>
        <v>0</v>
      </c>
    </row>
    <row r="59" spans="1:6">
      <c r="A59" s="50">
        <v>9</v>
      </c>
      <c r="B59" s="10" t="s">
        <v>18</v>
      </c>
      <c r="E59" s="3"/>
      <c r="F59" s="3"/>
    </row>
    <row r="60" spans="1:6">
      <c r="A60" s="10"/>
      <c r="B60" s="10"/>
      <c r="E60" s="3"/>
      <c r="F60" s="3"/>
    </row>
    <row r="61" spans="1:6" ht="39.75" customHeight="1">
      <c r="A61" s="50" t="s">
        <v>69</v>
      </c>
      <c r="B61" s="13" t="s">
        <v>16</v>
      </c>
      <c r="E61" s="3"/>
      <c r="F61" s="3"/>
    </row>
    <row r="62" spans="1:6">
      <c r="A62" s="27"/>
      <c r="B62" s="28" t="s">
        <v>66</v>
      </c>
      <c r="C62" s="12" t="s">
        <v>7</v>
      </c>
      <c r="D62" s="12">
        <v>4</v>
      </c>
      <c r="E62" s="18"/>
      <c r="F62" s="18">
        <f>D62*E62</f>
        <v>0</v>
      </c>
    </row>
    <row r="63" spans="1:6" ht="52.5" customHeight="1">
      <c r="A63" s="50" t="s">
        <v>70</v>
      </c>
      <c r="B63" s="13" t="s">
        <v>71</v>
      </c>
      <c r="E63" s="3"/>
      <c r="F63" s="3"/>
    </row>
    <row r="64" spans="1:6" ht="14.25" customHeight="1">
      <c r="A64" s="27"/>
      <c r="B64" s="28" t="s">
        <v>11</v>
      </c>
      <c r="C64" s="12" t="s">
        <v>7</v>
      </c>
      <c r="D64" s="12">
        <v>18.5</v>
      </c>
      <c r="E64" s="18"/>
      <c r="F64" s="18">
        <f>D64*E64</f>
        <v>0</v>
      </c>
    </row>
    <row r="65" spans="1:6">
      <c r="A65" s="50">
        <v>10</v>
      </c>
      <c r="B65" s="10" t="s">
        <v>17</v>
      </c>
      <c r="E65" s="3"/>
      <c r="F65" s="3"/>
    </row>
    <row r="66" spans="1:6" ht="153">
      <c r="B66" s="23" t="s">
        <v>87</v>
      </c>
      <c r="E66" s="3"/>
      <c r="F66" s="3"/>
    </row>
    <row r="67" spans="1:6" ht="140.25">
      <c r="B67" s="13" t="s">
        <v>88</v>
      </c>
      <c r="E67" s="3"/>
      <c r="F67" s="3"/>
    </row>
    <row r="68" spans="1:6">
      <c r="A68" s="27"/>
      <c r="B68" s="28" t="s">
        <v>247</v>
      </c>
      <c r="C68" s="12" t="s">
        <v>6</v>
      </c>
      <c r="D68" s="12">
        <v>1</v>
      </c>
      <c r="E68" s="18"/>
      <c r="F68" s="18">
        <f>SUM(D68*E68)</f>
        <v>0</v>
      </c>
    </row>
    <row r="69" spans="1:6">
      <c r="A69" s="50">
        <v>11</v>
      </c>
      <c r="B69" s="10" t="s">
        <v>25</v>
      </c>
      <c r="E69" s="3"/>
      <c r="F69" s="3"/>
    </row>
    <row r="70" spans="1:6" ht="38.25">
      <c r="A70" s="29"/>
      <c r="B70" s="15" t="s">
        <v>89</v>
      </c>
      <c r="C70" s="7"/>
      <c r="D70" s="7"/>
      <c r="E70" s="3"/>
      <c r="F70" s="3"/>
    </row>
    <row r="71" spans="1:6">
      <c r="A71" s="29"/>
      <c r="B71" s="30" t="s">
        <v>39</v>
      </c>
      <c r="C71" s="26" t="s">
        <v>9</v>
      </c>
      <c r="D71" s="25">
        <v>20</v>
      </c>
      <c r="E71" s="3"/>
      <c r="F71" s="3"/>
    </row>
    <row r="72" spans="1:6">
      <c r="A72" s="29"/>
      <c r="B72" s="30" t="s">
        <v>21</v>
      </c>
      <c r="C72" s="26" t="s">
        <v>9</v>
      </c>
      <c r="D72" s="25">
        <v>15</v>
      </c>
      <c r="E72" s="3"/>
      <c r="F72" s="3"/>
    </row>
    <row r="73" spans="1:6">
      <c r="A73" s="29"/>
      <c r="B73" s="30" t="s">
        <v>22</v>
      </c>
      <c r="C73" s="26" t="s">
        <v>9</v>
      </c>
      <c r="D73" s="25">
        <v>2</v>
      </c>
      <c r="E73" s="3"/>
      <c r="F73" s="3"/>
    </row>
    <row r="74" spans="1:6">
      <c r="A74" s="29"/>
      <c r="B74" s="30" t="s">
        <v>40</v>
      </c>
      <c r="C74" s="26" t="s">
        <v>6</v>
      </c>
      <c r="D74" s="25">
        <v>3</v>
      </c>
      <c r="E74" s="3"/>
      <c r="F74" s="3"/>
    </row>
    <row r="75" spans="1:6">
      <c r="A75" s="29"/>
      <c r="B75" s="30" t="s">
        <v>41</v>
      </c>
      <c r="C75" s="26" t="s">
        <v>6</v>
      </c>
      <c r="D75" s="25">
        <v>1</v>
      </c>
      <c r="E75" s="3"/>
      <c r="F75" s="3"/>
    </row>
    <row r="76" spans="1:6">
      <c r="A76" s="29"/>
      <c r="B76" s="30" t="s">
        <v>42</v>
      </c>
      <c r="C76" s="26" t="s">
        <v>6</v>
      </c>
      <c r="D76" s="25">
        <v>1</v>
      </c>
      <c r="E76" s="3"/>
      <c r="F76" s="3"/>
    </row>
    <row r="77" spans="1:6">
      <c r="A77" s="29"/>
      <c r="B77" s="30" t="s">
        <v>43</v>
      </c>
      <c r="C77" s="26" t="s">
        <v>6</v>
      </c>
      <c r="D77" s="25">
        <v>2</v>
      </c>
      <c r="E77" s="3"/>
      <c r="F77" s="3"/>
    </row>
    <row r="78" spans="1:6">
      <c r="A78" s="29"/>
      <c r="B78" s="30" t="s">
        <v>44</v>
      </c>
      <c r="C78" s="26" t="s">
        <v>6</v>
      </c>
      <c r="D78" s="25">
        <v>4</v>
      </c>
      <c r="E78" s="3"/>
      <c r="F78" s="3"/>
    </row>
    <row r="79" spans="1:6">
      <c r="A79" s="29"/>
      <c r="B79" s="30" t="s">
        <v>45</v>
      </c>
      <c r="C79" s="26" t="s">
        <v>6</v>
      </c>
      <c r="D79" s="25">
        <v>1</v>
      </c>
      <c r="E79" s="3"/>
      <c r="F79" s="3"/>
    </row>
    <row r="80" spans="1:6">
      <c r="A80" s="29"/>
      <c r="B80" s="15"/>
      <c r="C80" s="7"/>
      <c r="D80" s="7"/>
      <c r="E80" s="3"/>
      <c r="F80" s="3"/>
    </row>
    <row r="81" spans="1:6">
      <c r="A81" s="27"/>
      <c r="B81" s="28"/>
      <c r="C81" s="12"/>
      <c r="D81" s="12" t="s">
        <v>10</v>
      </c>
      <c r="E81" s="18"/>
      <c r="F81" s="18"/>
    </row>
    <row r="82" spans="1:6" ht="14.25">
      <c r="A82" s="50">
        <v>12</v>
      </c>
      <c r="B82" s="31" t="s">
        <v>90</v>
      </c>
      <c r="C82" s="7"/>
      <c r="D82" s="7"/>
      <c r="E82" s="3"/>
      <c r="F82" s="3"/>
    </row>
    <row r="83" spans="1:6" ht="14.25">
      <c r="A83" s="31"/>
      <c r="B83" s="31"/>
      <c r="C83" s="7"/>
      <c r="D83" s="7"/>
      <c r="E83" s="3"/>
      <c r="F83" s="3"/>
    </row>
    <row r="84" spans="1:6">
      <c r="A84" s="56"/>
      <c r="B84" s="62" t="s">
        <v>91</v>
      </c>
      <c r="C84" s="55"/>
      <c r="D84" s="55"/>
      <c r="E84" s="60"/>
      <c r="F84" s="61"/>
    </row>
    <row r="85" spans="1:6" ht="76.5">
      <c r="A85" s="70" t="s">
        <v>99</v>
      </c>
      <c r="B85" s="62" t="s">
        <v>92</v>
      </c>
      <c r="C85" s="55"/>
      <c r="D85" s="55"/>
      <c r="E85" s="60"/>
      <c r="F85" s="61"/>
    </row>
    <row r="86" spans="1:6">
      <c r="A86" s="56"/>
      <c r="B86" s="62" t="s">
        <v>93</v>
      </c>
      <c r="C86" s="55"/>
      <c r="D86" s="55"/>
      <c r="E86" s="60"/>
      <c r="F86" s="61"/>
    </row>
    <row r="87" spans="1:6">
      <c r="A87" s="66"/>
      <c r="B87" s="67"/>
      <c r="C87" s="69" t="s">
        <v>94</v>
      </c>
      <c r="D87" s="69">
        <v>1</v>
      </c>
      <c r="E87" s="68"/>
      <c r="F87" s="65">
        <f>SUM(D87*E87)</f>
        <v>0</v>
      </c>
    </row>
    <row r="88" spans="1:6">
      <c r="A88" s="56"/>
      <c r="B88" s="62" t="s">
        <v>95</v>
      </c>
      <c r="C88" s="55"/>
      <c r="D88" s="55"/>
      <c r="E88" s="60"/>
      <c r="F88" s="61"/>
    </row>
    <row r="89" spans="1:6" ht="102">
      <c r="A89" s="70" t="s">
        <v>100</v>
      </c>
      <c r="B89" s="62" t="s">
        <v>96</v>
      </c>
      <c r="C89" s="55"/>
      <c r="D89" s="55"/>
      <c r="E89" s="60"/>
      <c r="F89" s="61"/>
    </row>
    <row r="90" spans="1:6">
      <c r="A90" s="56"/>
      <c r="B90" s="62" t="s">
        <v>97</v>
      </c>
      <c r="C90" s="55"/>
      <c r="D90" s="55"/>
      <c r="E90" s="60"/>
      <c r="F90" s="61"/>
    </row>
    <row r="91" spans="1:6">
      <c r="A91" s="66"/>
      <c r="B91" s="67"/>
      <c r="C91" s="69" t="s">
        <v>94</v>
      </c>
      <c r="D91" s="69">
        <v>1</v>
      </c>
      <c r="E91" s="68"/>
      <c r="F91" s="65">
        <f>SUM(D91*E91)</f>
        <v>0</v>
      </c>
    </row>
    <row r="92" spans="1:6" ht="38.25">
      <c r="A92" s="70" t="s">
        <v>103</v>
      </c>
      <c r="B92" s="63" t="s">
        <v>102</v>
      </c>
      <c r="C92" s="55"/>
      <c r="D92" s="55"/>
      <c r="E92" s="60"/>
      <c r="F92" s="61"/>
    </row>
    <row r="93" spans="1:6">
      <c r="A93" s="57"/>
      <c r="B93" s="64" t="s">
        <v>93</v>
      </c>
      <c r="C93" s="58" t="s">
        <v>94</v>
      </c>
      <c r="D93" s="58">
        <v>1</v>
      </c>
      <c r="E93" s="59"/>
      <c r="F93" s="65">
        <f t="shared" ref="F93:F101" si="2">SUM(D93*E93)</f>
        <v>0</v>
      </c>
    </row>
    <row r="94" spans="1:6" ht="51">
      <c r="A94" s="70" t="s">
        <v>105</v>
      </c>
      <c r="B94" s="62" t="s">
        <v>104</v>
      </c>
      <c r="C94" s="55"/>
      <c r="D94" s="55"/>
      <c r="E94" s="60"/>
      <c r="F94" s="61"/>
    </row>
    <row r="95" spans="1:6">
      <c r="A95" s="57"/>
      <c r="B95" s="64" t="s">
        <v>93</v>
      </c>
      <c r="C95" s="58" t="s">
        <v>94</v>
      </c>
      <c r="D95" s="58">
        <v>1</v>
      </c>
      <c r="E95" s="59"/>
      <c r="F95" s="65">
        <f t="shared" si="2"/>
        <v>0</v>
      </c>
    </row>
    <row r="96" spans="1:6" ht="25.5">
      <c r="A96" s="71" t="s">
        <v>107</v>
      </c>
      <c r="B96" s="62" t="s">
        <v>101</v>
      </c>
      <c r="C96" s="55"/>
      <c r="D96" s="55"/>
      <c r="E96" s="60"/>
      <c r="F96" s="61"/>
    </row>
    <row r="97" spans="1:8">
      <c r="A97" s="57"/>
      <c r="B97" s="64" t="s">
        <v>93</v>
      </c>
      <c r="C97" s="58" t="s">
        <v>94</v>
      </c>
      <c r="D97" s="58">
        <v>1</v>
      </c>
      <c r="E97" s="59"/>
      <c r="F97" s="65">
        <f t="shared" ref="F97" si="3">SUM(D97*E97)</f>
        <v>0</v>
      </c>
    </row>
    <row r="98" spans="1:8" ht="38.25">
      <c r="A98" s="70" t="s">
        <v>108</v>
      </c>
      <c r="B98" s="62" t="s">
        <v>106</v>
      </c>
      <c r="C98" s="55"/>
      <c r="D98" s="55"/>
      <c r="E98" s="60"/>
      <c r="F98" s="61"/>
    </row>
    <row r="99" spans="1:8">
      <c r="A99" s="57"/>
      <c r="B99" s="64" t="s">
        <v>93</v>
      </c>
      <c r="C99" s="58" t="s">
        <v>94</v>
      </c>
      <c r="D99" s="58">
        <v>1</v>
      </c>
      <c r="E99" s="59"/>
      <c r="F99" s="65">
        <f t="shared" ref="F99" si="4">SUM(D99*E99)</f>
        <v>0</v>
      </c>
    </row>
    <row r="100" spans="1:8">
      <c r="A100" s="70" t="s">
        <v>109</v>
      </c>
      <c r="B100" s="62" t="s">
        <v>98</v>
      </c>
      <c r="C100" s="55"/>
      <c r="D100" s="55"/>
      <c r="E100" s="60"/>
      <c r="F100" s="61"/>
    </row>
    <row r="101" spans="1:8">
      <c r="A101" s="69"/>
      <c r="B101" s="67" t="s">
        <v>173</v>
      </c>
      <c r="C101" s="69" t="s">
        <v>94</v>
      </c>
      <c r="D101" s="69">
        <v>1</v>
      </c>
      <c r="E101" s="68"/>
      <c r="F101" s="65">
        <f t="shared" si="2"/>
        <v>0</v>
      </c>
    </row>
    <row r="102" spans="1:8" ht="14.25">
      <c r="A102" s="31"/>
      <c r="B102" s="31"/>
      <c r="C102" s="7"/>
      <c r="D102" s="7"/>
      <c r="E102" s="3"/>
      <c r="F102" s="3"/>
    </row>
    <row r="103" spans="1:8">
      <c r="B103" s="9"/>
      <c r="E103" s="3"/>
      <c r="F103" s="3"/>
    </row>
    <row r="104" spans="1:8" ht="14.25">
      <c r="B104" s="9"/>
      <c r="C104" s="113" t="s">
        <v>84</v>
      </c>
      <c r="D104" s="114"/>
      <c r="E104" s="111">
        <f>SUM(F8:F102)</f>
        <v>0</v>
      </c>
      <c r="F104" s="112"/>
    </row>
    <row r="105" spans="1:8" ht="14.25">
      <c r="B105" s="9"/>
      <c r="C105" s="109" t="s">
        <v>85</v>
      </c>
      <c r="D105" s="110"/>
      <c r="E105" s="111">
        <f>SUM(E104*0.2)</f>
        <v>0</v>
      </c>
      <c r="F105" s="112"/>
    </row>
    <row r="106" spans="1:8" ht="14.25">
      <c r="B106" s="9"/>
      <c r="C106" s="113" t="s">
        <v>84</v>
      </c>
      <c r="D106" s="114"/>
      <c r="E106" s="111">
        <f>SUM(E104:F105)</f>
        <v>0</v>
      </c>
      <c r="F106" s="112"/>
    </row>
    <row r="107" spans="1:8">
      <c r="B107" s="9"/>
      <c r="E107" s="3"/>
      <c r="F107" s="3"/>
    </row>
    <row r="108" spans="1:8">
      <c r="B108" s="9"/>
      <c r="E108" s="3"/>
      <c r="F108" s="3"/>
    </row>
    <row r="109" spans="1:8">
      <c r="B109" s="9"/>
      <c r="E109" s="3"/>
      <c r="F109" s="3"/>
    </row>
    <row r="110" spans="1:8">
      <c r="B110" s="9"/>
      <c r="E110" s="3"/>
      <c r="F110" s="3"/>
    </row>
    <row r="111" spans="1:8">
      <c r="B111" s="9"/>
      <c r="E111" s="3"/>
      <c r="F111" s="3"/>
    </row>
    <row r="112" spans="1:8" s="4" customFormat="1" ht="16.5" customHeight="1">
      <c r="A112" s="37"/>
      <c r="B112" s="5"/>
      <c r="C112" s="5"/>
      <c r="D112" s="5"/>
      <c r="E112" s="5"/>
      <c r="F112" s="32"/>
      <c r="G112" s="5"/>
      <c r="H112" s="5"/>
    </row>
    <row r="113" spans="1:8" s="4" customFormat="1" ht="16.5" customHeight="1">
      <c r="A113" s="37"/>
      <c r="B113" s="5"/>
      <c r="C113" s="5"/>
      <c r="D113" s="5"/>
      <c r="E113" s="5"/>
      <c r="F113" s="32"/>
      <c r="G113" s="5"/>
      <c r="H113" s="5"/>
    </row>
    <row r="114" spans="1:8" s="4" customFormat="1" ht="16.5" customHeight="1">
      <c r="A114" s="37"/>
      <c r="B114" s="5"/>
      <c r="C114" s="5"/>
      <c r="D114" s="5"/>
      <c r="E114" s="5"/>
      <c r="F114" s="32"/>
      <c r="G114" s="5"/>
      <c r="H114" s="5"/>
    </row>
  </sheetData>
  <mergeCells count="7">
    <mergeCell ref="A2:F2"/>
    <mergeCell ref="C105:D105"/>
    <mergeCell ref="E105:F105"/>
    <mergeCell ref="C106:D106"/>
    <mergeCell ref="E106:F106"/>
    <mergeCell ref="C104:D104"/>
    <mergeCell ref="E104:F104"/>
  </mergeCells>
  <pageMargins left="0.70866141732283472" right="0.70866141732283472" top="0.74803149606299213" bottom="0.74803149606299213" header="0.31496062992125984" footer="0.31496062992125984"/>
  <pageSetup paperSize="9" scale="81" orientation="portrait" r:id="rId1"/>
  <rowBreaks count="3" manualBreakCount="3">
    <brk id="30" max="5" man="1"/>
    <brk id="58" max="5" man="1"/>
    <brk id="8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9"/>
  <sheetViews>
    <sheetView view="pageBreakPreview" zoomScale="175" zoomScaleNormal="90" zoomScaleSheetLayoutView="175" workbookViewId="0">
      <selection activeCell="G31" sqref="G31"/>
    </sheetView>
  </sheetViews>
  <sheetFormatPr defaultColWidth="9.140625" defaultRowHeight="12.75"/>
  <cols>
    <col min="1" max="1" width="6.5703125" style="37" customWidth="1"/>
    <col min="2" max="2" width="53.140625" style="5" customWidth="1"/>
    <col min="3" max="3" width="5" style="5" customWidth="1"/>
    <col min="4" max="4" width="8.5703125" style="5" customWidth="1"/>
    <col min="5" max="5" width="11.85546875" style="5" customWidth="1"/>
    <col min="6" max="6" width="20.42578125" style="32" customWidth="1"/>
    <col min="7" max="7" width="9.85546875" style="5" bestFit="1" customWidth="1"/>
    <col min="8" max="8" width="13.7109375" style="5" bestFit="1" customWidth="1"/>
    <col min="9" max="9" width="11.140625" style="5" bestFit="1" customWidth="1"/>
    <col min="10" max="10" width="10.85546875" style="5" bestFit="1" customWidth="1"/>
    <col min="11" max="11" width="13.7109375" style="5" bestFit="1" customWidth="1"/>
    <col min="12" max="12" width="9.140625" style="5"/>
    <col min="13" max="13" width="9.28515625" style="5" bestFit="1" customWidth="1"/>
    <col min="14" max="16384" width="9.140625" style="5"/>
  </cols>
  <sheetData>
    <row r="1" spans="1:6" ht="13.5" thickBot="1"/>
    <row r="2" spans="1:6" ht="14.25" thickTop="1" thickBot="1">
      <c r="A2" s="106" t="s">
        <v>130</v>
      </c>
      <c r="B2" s="107"/>
      <c r="C2" s="107"/>
      <c r="D2" s="107"/>
      <c r="E2" s="107"/>
      <c r="F2" s="108"/>
    </row>
    <row r="3" spans="1:6" ht="13.5" thickTop="1">
      <c r="A3" s="38"/>
      <c r="B3" s="6"/>
      <c r="C3" s="7"/>
      <c r="D3" s="3"/>
      <c r="E3" s="7"/>
      <c r="F3" s="3"/>
    </row>
    <row r="4" spans="1:6" ht="38.25">
      <c r="A4" s="35" t="s">
        <v>0</v>
      </c>
      <c r="B4" s="8" t="s">
        <v>1</v>
      </c>
      <c r="C4" s="8" t="s">
        <v>2</v>
      </c>
      <c r="D4" s="8" t="s">
        <v>3</v>
      </c>
      <c r="E4" s="8" t="s">
        <v>252</v>
      </c>
      <c r="F4" s="8" t="s">
        <v>251</v>
      </c>
    </row>
    <row r="5" spans="1:6">
      <c r="B5" s="9"/>
      <c r="E5" s="3"/>
      <c r="F5" s="3"/>
    </row>
    <row r="6" spans="1:6" ht="25.5">
      <c r="A6" s="50" t="s">
        <v>135</v>
      </c>
      <c r="B6" s="10" t="s">
        <v>133</v>
      </c>
      <c r="C6" s="1"/>
      <c r="D6" s="1"/>
      <c r="E6" s="1"/>
      <c r="F6" s="33"/>
    </row>
    <row r="7" spans="1:6">
      <c r="A7" s="10"/>
      <c r="B7" s="10"/>
      <c r="C7" s="1"/>
      <c r="D7" s="1"/>
      <c r="E7" s="1"/>
      <c r="F7" s="33"/>
    </row>
    <row r="8" spans="1:6" ht="41.25" customHeight="1">
      <c r="A8" s="1"/>
      <c r="B8" s="13" t="s">
        <v>131</v>
      </c>
      <c r="C8" s="1"/>
      <c r="D8" s="1"/>
      <c r="E8" s="1"/>
      <c r="F8" s="33"/>
    </row>
    <row r="9" spans="1:6" ht="103.5" customHeight="1">
      <c r="A9" s="1"/>
      <c r="B9" s="13" t="s">
        <v>113</v>
      </c>
      <c r="C9" s="1"/>
      <c r="D9" s="1"/>
      <c r="E9" s="1"/>
      <c r="F9" s="33"/>
    </row>
    <row r="10" spans="1:6" ht="41.25" customHeight="1">
      <c r="A10" s="1"/>
      <c r="B10" s="13" t="s">
        <v>114</v>
      </c>
      <c r="C10" s="1"/>
      <c r="D10" s="1"/>
      <c r="E10" s="1"/>
      <c r="F10" s="33"/>
    </row>
    <row r="11" spans="1:6" ht="25.5">
      <c r="A11" s="1"/>
      <c r="B11" s="13" t="s">
        <v>141</v>
      </c>
      <c r="C11" s="1"/>
      <c r="D11" s="1"/>
      <c r="E11" s="1"/>
      <c r="F11" s="33"/>
    </row>
    <row r="12" spans="1:6">
      <c r="A12" s="39"/>
      <c r="B12" s="11" t="s">
        <v>132</v>
      </c>
      <c r="C12" s="21"/>
      <c r="D12" s="21"/>
      <c r="E12" s="18"/>
      <c r="F12" s="34"/>
    </row>
    <row r="13" spans="1:6">
      <c r="A13" s="50" t="s">
        <v>134</v>
      </c>
      <c r="B13" s="10" t="s">
        <v>13</v>
      </c>
      <c r="E13" s="3"/>
      <c r="F13" s="3"/>
    </row>
    <row r="14" spans="1:6" ht="89.25">
      <c r="B14" s="2" t="s">
        <v>23</v>
      </c>
      <c r="E14" s="3"/>
      <c r="F14" s="3"/>
    </row>
    <row r="15" spans="1:6" ht="25.5">
      <c r="B15" s="13" t="s">
        <v>140</v>
      </c>
      <c r="E15" s="3"/>
      <c r="F15" s="3"/>
    </row>
    <row r="16" spans="1:6">
      <c r="A16" s="39"/>
      <c r="B16" s="11" t="s">
        <v>11</v>
      </c>
      <c r="C16" s="12" t="s">
        <v>7</v>
      </c>
      <c r="D16" s="12">
        <v>8</v>
      </c>
      <c r="E16" s="18"/>
      <c r="F16" s="17">
        <f t="shared" ref="F16" si="0">D16*E16</f>
        <v>0</v>
      </c>
    </row>
    <row r="17" spans="1:6">
      <c r="A17" s="50" t="s">
        <v>136</v>
      </c>
      <c r="B17" s="10" t="s">
        <v>116</v>
      </c>
      <c r="E17" s="3"/>
      <c r="F17" s="3"/>
    </row>
    <row r="18" spans="1:6" ht="102">
      <c r="B18" s="13" t="s">
        <v>138</v>
      </c>
      <c r="E18" s="3"/>
      <c r="F18" s="3"/>
    </row>
    <row r="19" spans="1:6">
      <c r="A19" s="39"/>
      <c r="B19" s="11" t="s">
        <v>11</v>
      </c>
      <c r="C19" s="12" t="s">
        <v>7</v>
      </c>
      <c r="D19" s="12">
        <v>20</v>
      </c>
      <c r="E19" s="18"/>
      <c r="F19" s="17">
        <f t="shared" ref="F19" si="1">D19*E19</f>
        <v>0</v>
      </c>
    </row>
    <row r="20" spans="1:6">
      <c r="A20" s="50" t="s">
        <v>137</v>
      </c>
      <c r="B20" s="10" t="s">
        <v>26</v>
      </c>
      <c r="C20" s="7"/>
      <c r="D20" s="7"/>
      <c r="E20" s="3"/>
      <c r="F20" s="14"/>
    </row>
    <row r="21" spans="1:6" ht="38.25" customHeight="1">
      <c r="A21" s="14"/>
      <c r="B21" s="72" t="s">
        <v>139</v>
      </c>
      <c r="C21" s="7"/>
      <c r="D21" s="7"/>
      <c r="E21" s="3"/>
      <c r="F21" s="3"/>
    </row>
    <row r="22" spans="1:6">
      <c r="A22" s="39"/>
      <c r="B22" s="28" t="s">
        <v>11</v>
      </c>
      <c r="C22" s="12" t="s">
        <v>7</v>
      </c>
      <c r="D22" s="12">
        <v>3</v>
      </c>
      <c r="E22" s="18"/>
      <c r="F22" s="18">
        <f>D22*E22</f>
        <v>0</v>
      </c>
    </row>
    <row r="23" spans="1:6">
      <c r="A23" s="50">
        <v>5</v>
      </c>
      <c r="B23" s="10" t="s">
        <v>27</v>
      </c>
      <c r="E23" s="3"/>
      <c r="F23" s="7"/>
    </row>
    <row r="24" spans="1:6" ht="89.25">
      <c r="A24" s="5"/>
      <c r="B24" s="13" t="s">
        <v>142</v>
      </c>
      <c r="E24" s="3"/>
      <c r="F24" s="3"/>
    </row>
    <row r="25" spans="1:6">
      <c r="A25" s="39"/>
      <c r="B25" s="28" t="s">
        <v>11</v>
      </c>
      <c r="C25" s="12" t="s">
        <v>7</v>
      </c>
      <c r="D25" s="12">
        <v>3</v>
      </c>
      <c r="E25" s="18"/>
      <c r="F25" s="18">
        <f>D25*E25</f>
        <v>0</v>
      </c>
    </row>
    <row r="26" spans="1:6">
      <c r="A26" s="50">
        <v>6</v>
      </c>
      <c r="B26" s="10" t="s">
        <v>143</v>
      </c>
      <c r="E26" s="3"/>
      <c r="F26" s="3"/>
    </row>
    <row r="27" spans="1:6">
      <c r="A27" s="10"/>
      <c r="B27" s="10"/>
      <c r="E27" s="3"/>
      <c r="F27" s="3"/>
    </row>
    <row r="28" spans="1:6" ht="38.25">
      <c r="A28" s="50" t="s">
        <v>145</v>
      </c>
      <c r="B28" s="13" t="s">
        <v>16</v>
      </c>
      <c r="E28" s="3"/>
      <c r="F28" s="3"/>
    </row>
    <row r="29" spans="1:6" ht="25.5">
      <c r="A29" s="39"/>
      <c r="B29" s="28" t="s">
        <v>117</v>
      </c>
      <c r="C29" s="12" t="s">
        <v>7</v>
      </c>
      <c r="D29" s="12">
        <v>4</v>
      </c>
      <c r="E29" s="18"/>
      <c r="F29" s="18">
        <f>D29*E29</f>
        <v>0</v>
      </c>
    </row>
    <row r="30" spans="1:6" ht="63.75">
      <c r="A30" s="50" t="s">
        <v>144</v>
      </c>
      <c r="B30" s="13" t="s">
        <v>71</v>
      </c>
      <c r="E30" s="3"/>
      <c r="F30" s="3"/>
    </row>
    <row r="31" spans="1:6">
      <c r="A31" s="39"/>
      <c r="B31" s="28" t="s">
        <v>11</v>
      </c>
      <c r="C31" s="12" t="s">
        <v>7</v>
      </c>
      <c r="D31" s="12">
        <v>17</v>
      </c>
      <c r="E31" s="18"/>
      <c r="F31" s="18">
        <f>D31*E31</f>
        <v>0</v>
      </c>
    </row>
    <row r="32" spans="1:6">
      <c r="A32" s="50">
        <v>7</v>
      </c>
      <c r="B32" s="10" t="s">
        <v>17</v>
      </c>
      <c r="E32" s="3"/>
      <c r="F32" s="7"/>
    </row>
    <row r="33" spans="1:6">
      <c r="B33" s="9"/>
      <c r="E33" s="3"/>
    </row>
    <row r="34" spans="1:6" ht="142.5" customHeight="1">
      <c r="B34" s="23" t="s">
        <v>87</v>
      </c>
      <c r="E34" s="3"/>
      <c r="F34" s="3"/>
    </row>
    <row r="35" spans="1:6" ht="140.25">
      <c r="B35" s="13" t="s">
        <v>88</v>
      </c>
      <c r="E35" s="3"/>
      <c r="F35" s="3"/>
    </row>
    <row r="36" spans="1:6">
      <c r="B36" s="15" t="s">
        <v>67</v>
      </c>
      <c r="E36" s="3"/>
      <c r="F36" s="3"/>
    </row>
    <row r="37" spans="1:6">
      <c r="A37" s="50" t="s">
        <v>152</v>
      </c>
      <c r="B37" s="75" t="s">
        <v>146</v>
      </c>
      <c r="C37" s="7" t="s">
        <v>6</v>
      </c>
      <c r="D37" s="7">
        <v>3</v>
      </c>
      <c r="E37" s="3"/>
      <c r="F37" s="3">
        <f>D37*E37</f>
        <v>0</v>
      </c>
    </row>
    <row r="38" spans="1:6">
      <c r="A38" s="50" t="s">
        <v>153</v>
      </c>
      <c r="B38" s="75" t="s">
        <v>147</v>
      </c>
      <c r="C38" s="7" t="s">
        <v>6</v>
      </c>
      <c r="D38" s="7">
        <v>1</v>
      </c>
      <c r="E38" s="3"/>
      <c r="F38" s="3">
        <f>D38*E38</f>
        <v>0</v>
      </c>
    </row>
    <row r="39" spans="1:6">
      <c r="A39" s="74" t="s">
        <v>154</v>
      </c>
      <c r="B39" s="76" t="s">
        <v>148</v>
      </c>
      <c r="C39" s="12" t="s">
        <v>6</v>
      </c>
      <c r="D39" s="12">
        <v>1</v>
      </c>
      <c r="E39" s="18"/>
      <c r="F39" s="18">
        <f>D39*E39</f>
        <v>0</v>
      </c>
    </row>
    <row r="40" spans="1:6" ht="102">
      <c r="B40" s="23" t="s">
        <v>149</v>
      </c>
      <c r="E40" s="3"/>
    </row>
    <row r="41" spans="1:6" ht="140.25">
      <c r="B41" s="13" t="s">
        <v>88</v>
      </c>
      <c r="E41" s="3"/>
    </row>
    <row r="42" spans="1:6">
      <c r="B42" s="15" t="s">
        <v>67</v>
      </c>
      <c r="E42" s="3"/>
    </row>
    <row r="43" spans="1:6">
      <c r="A43" s="50" t="s">
        <v>155</v>
      </c>
      <c r="B43" s="75" t="s">
        <v>150</v>
      </c>
      <c r="C43" s="7" t="s">
        <v>6</v>
      </c>
      <c r="D43" s="7">
        <v>1</v>
      </c>
      <c r="E43" s="3"/>
      <c r="F43" s="3">
        <f>D43*E43</f>
        <v>0</v>
      </c>
    </row>
    <row r="44" spans="1:6">
      <c r="A44" s="74" t="s">
        <v>156</v>
      </c>
      <c r="B44" s="76" t="s">
        <v>151</v>
      </c>
      <c r="C44" s="12" t="s">
        <v>6</v>
      </c>
      <c r="D44" s="12">
        <v>1</v>
      </c>
      <c r="E44" s="18"/>
      <c r="F44" s="18">
        <f>D44*E44</f>
        <v>0</v>
      </c>
    </row>
    <row r="45" spans="1:6" ht="15">
      <c r="A45" s="50" t="s">
        <v>158</v>
      </c>
      <c r="B45" s="10" t="s">
        <v>118</v>
      </c>
      <c r="C45"/>
      <c r="D45"/>
      <c r="E45"/>
      <c r="F45"/>
    </row>
    <row r="46" spans="1:6" ht="68.25" customHeight="1">
      <c r="A46"/>
      <c r="B46" s="13" t="s">
        <v>119</v>
      </c>
      <c r="C46"/>
      <c r="D46"/>
      <c r="E46"/>
      <c r="F46"/>
    </row>
    <row r="47" spans="1:6" ht="76.5">
      <c r="A47"/>
      <c r="B47" s="13" t="s">
        <v>120</v>
      </c>
      <c r="C47"/>
      <c r="D47"/>
      <c r="E47"/>
      <c r="F47"/>
    </row>
    <row r="48" spans="1:6" ht="140.25">
      <c r="A48"/>
      <c r="B48" s="13" t="s">
        <v>121</v>
      </c>
      <c r="C48"/>
      <c r="D48"/>
      <c r="E48"/>
      <c r="F48"/>
    </row>
    <row r="49" spans="1:6" ht="41.25">
      <c r="A49" s="78"/>
      <c r="B49" s="42" t="s">
        <v>157</v>
      </c>
      <c r="C49" s="17" t="s">
        <v>7</v>
      </c>
      <c r="D49" s="79">
        <v>90</v>
      </c>
      <c r="E49" s="77"/>
      <c r="F49" s="17">
        <f>SUM(D49*E49)</f>
        <v>0</v>
      </c>
    </row>
    <row r="50" spans="1:6" ht="15">
      <c r="A50" s="50" t="s">
        <v>159</v>
      </c>
      <c r="B50" s="10" t="s">
        <v>122</v>
      </c>
      <c r="C50"/>
      <c r="D50"/>
      <c r="E50"/>
      <c r="F50"/>
    </row>
    <row r="51" spans="1:6" ht="89.25">
      <c r="A51"/>
      <c r="B51" s="23" t="s">
        <v>123</v>
      </c>
      <c r="C51"/>
      <c r="D51"/>
      <c r="E51"/>
      <c r="F51"/>
    </row>
    <row r="52" spans="1:6" ht="140.25">
      <c r="A52"/>
      <c r="B52" s="23" t="s">
        <v>121</v>
      </c>
      <c r="C52"/>
      <c r="D52"/>
      <c r="E52"/>
      <c r="F52"/>
    </row>
    <row r="53" spans="1:6" ht="15.75">
      <c r="A53" s="78"/>
      <c r="B53" s="11" t="s">
        <v>124</v>
      </c>
      <c r="C53" s="17" t="s">
        <v>7</v>
      </c>
      <c r="D53" s="79">
        <v>5</v>
      </c>
      <c r="E53" s="80"/>
      <c r="F53" s="18">
        <f>SUM(D53*E53)</f>
        <v>0</v>
      </c>
    </row>
    <row r="54" spans="1:6">
      <c r="A54" s="50">
        <v>10</v>
      </c>
      <c r="B54" s="10" t="s">
        <v>25</v>
      </c>
      <c r="E54" s="3"/>
      <c r="F54" s="3"/>
    </row>
    <row r="55" spans="1:6" ht="38.25">
      <c r="B55" s="15" t="s">
        <v>89</v>
      </c>
      <c r="C55" s="7"/>
      <c r="D55" s="7"/>
      <c r="E55" s="3"/>
      <c r="F55" s="3"/>
    </row>
    <row r="56" spans="1:6">
      <c r="B56" s="30" t="s">
        <v>39</v>
      </c>
      <c r="C56" s="26" t="s">
        <v>9</v>
      </c>
      <c r="D56" s="25">
        <v>20</v>
      </c>
      <c r="E56" s="3"/>
      <c r="F56" s="3"/>
    </row>
    <row r="57" spans="1:6">
      <c r="B57" s="30" t="s">
        <v>21</v>
      </c>
      <c r="C57" s="26" t="s">
        <v>9</v>
      </c>
      <c r="D57" s="25">
        <v>15</v>
      </c>
      <c r="E57" s="3"/>
      <c r="F57" s="3"/>
    </row>
    <row r="58" spans="1:6">
      <c r="B58" s="30" t="s">
        <v>22</v>
      </c>
      <c r="C58" s="26" t="s">
        <v>9</v>
      </c>
      <c r="D58" s="25">
        <v>2</v>
      </c>
      <c r="E58" s="3"/>
      <c r="F58" s="3"/>
    </row>
    <row r="59" spans="1:6">
      <c r="B59" s="30" t="s">
        <v>40</v>
      </c>
      <c r="C59" s="26" t="s">
        <v>6</v>
      </c>
      <c r="D59" s="25">
        <v>3</v>
      </c>
      <c r="E59" s="3"/>
      <c r="F59" s="3"/>
    </row>
    <row r="60" spans="1:6">
      <c r="B60" s="30" t="s">
        <v>41</v>
      </c>
      <c r="C60" s="26" t="s">
        <v>6</v>
      </c>
      <c r="D60" s="25">
        <v>1</v>
      </c>
      <c r="E60" s="3"/>
      <c r="F60" s="3"/>
    </row>
    <row r="61" spans="1:6">
      <c r="B61" s="30" t="s">
        <v>42</v>
      </c>
      <c r="C61" s="26" t="s">
        <v>6</v>
      </c>
      <c r="D61" s="25">
        <v>1</v>
      </c>
      <c r="E61" s="3"/>
      <c r="F61" s="3"/>
    </row>
    <row r="62" spans="1:6">
      <c r="B62" s="30" t="s">
        <v>43</v>
      </c>
      <c r="C62" s="26" t="s">
        <v>6</v>
      </c>
      <c r="D62" s="25">
        <v>2</v>
      </c>
      <c r="E62" s="3"/>
      <c r="F62" s="3"/>
    </row>
    <row r="63" spans="1:6">
      <c r="B63" s="30" t="s">
        <v>44</v>
      </c>
      <c r="C63" s="26" t="s">
        <v>6</v>
      </c>
      <c r="D63" s="25">
        <v>4</v>
      </c>
      <c r="E63" s="3"/>
      <c r="F63" s="3"/>
    </row>
    <row r="64" spans="1:6">
      <c r="B64" s="30" t="s">
        <v>45</v>
      </c>
      <c r="C64" s="26" t="s">
        <v>6</v>
      </c>
      <c r="D64" s="25">
        <v>1</v>
      </c>
      <c r="E64" s="3"/>
      <c r="F64" s="3"/>
    </row>
    <row r="65" spans="1:6">
      <c r="B65" s="15"/>
      <c r="C65" s="7"/>
      <c r="D65" s="7"/>
      <c r="E65" s="3"/>
      <c r="F65" s="3"/>
    </row>
    <row r="66" spans="1:6">
      <c r="A66" s="39"/>
      <c r="B66" s="28"/>
      <c r="C66" s="12"/>
      <c r="D66" s="12" t="s">
        <v>10</v>
      </c>
      <c r="E66" s="18"/>
      <c r="F66" s="18"/>
    </row>
    <row r="67" spans="1:6">
      <c r="A67" s="45"/>
      <c r="B67" s="9"/>
      <c r="C67" s="46"/>
      <c r="D67" s="47"/>
      <c r="E67" s="47"/>
      <c r="F67" s="48"/>
    </row>
    <row r="68" spans="1:6" ht="42.75">
      <c r="A68" s="50">
        <v>11</v>
      </c>
      <c r="B68" s="31" t="s">
        <v>125</v>
      </c>
      <c r="C68" s="82"/>
      <c r="D68" s="82"/>
      <c r="E68" s="83"/>
      <c r="F68" s="84"/>
    </row>
    <row r="69" spans="1:6">
      <c r="A69" s="10"/>
      <c r="B69" s="10"/>
      <c r="C69" s="1"/>
      <c r="D69" s="1"/>
      <c r="E69" s="1"/>
      <c r="F69" s="33"/>
    </row>
    <row r="70" spans="1:6" ht="30.75" customHeight="1">
      <c r="A70" s="82"/>
      <c r="B70" s="85" t="s">
        <v>126</v>
      </c>
      <c r="C70" s="82"/>
      <c r="D70" s="82"/>
      <c r="E70" s="83"/>
      <c r="F70" s="84"/>
    </row>
    <row r="71" spans="1:6" ht="75">
      <c r="A71" s="82"/>
      <c r="B71" s="85" t="s">
        <v>127</v>
      </c>
      <c r="C71" s="82"/>
      <c r="D71" s="82"/>
      <c r="E71" s="82"/>
      <c r="F71" s="82"/>
    </row>
    <row r="72" spans="1:6" ht="16.5">
      <c r="A72" s="86"/>
      <c r="B72" s="89" t="s">
        <v>175</v>
      </c>
      <c r="C72" s="87" t="s">
        <v>7</v>
      </c>
      <c r="D72" s="87">
        <v>15</v>
      </c>
      <c r="E72" s="88"/>
      <c r="F72" s="87">
        <f>SUM(D72*E72)</f>
        <v>0</v>
      </c>
    </row>
    <row r="73" spans="1:6" ht="42.75">
      <c r="A73" s="50">
        <v>12</v>
      </c>
      <c r="B73" s="31" t="s">
        <v>128</v>
      </c>
      <c r="C73" s="82"/>
      <c r="D73" s="82"/>
      <c r="E73" s="82"/>
      <c r="F73" s="82"/>
    </row>
    <row r="74" spans="1:6" ht="60">
      <c r="A74" s="82"/>
      <c r="B74" s="85" t="s">
        <v>162</v>
      </c>
      <c r="C74" s="82"/>
      <c r="D74" s="82"/>
      <c r="E74" s="82"/>
      <c r="F74" s="82"/>
    </row>
    <row r="75" spans="1:6" ht="30">
      <c r="A75" s="90"/>
      <c r="B75" s="85" t="s">
        <v>129</v>
      </c>
      <c r="C75" s="82"/>
      <c r="D75" s="82"/>
      <c r="E75" s="82"/>
      <c r="F75" s="82"/>
    </row>
    <row r="76" spans="1:6" ht="60">
      <c r="A76" s="90"/>
      <c r="B76" s="91" t="s">
        <v>30</v>
      </c>
      <c r="C76" s="82"/>
      <c r="D76" s="82"/>
      <c r="E76" s="82"/>
      <c r="F76" s="82"/>
    </row>
    <row r="77" spans="1:6" ht="75">
      <c r="A77" s="90"/>
      <c r="B77" s="85" t="s">
        <v>31</v>
      </c>
      <c r="C77" s="82"/>
      <c r="D77" s="82"/>
      <c r="E77" s="82"/>
      <c r="F77" s="82"/>
    </row>
    <row r="78" spans="1:6" ht="30">
      <c r="A78" s="90"/>
      <c r="B78" s="85" t="s">
        <v>160</v>
      </c>
      <c r="C78" s="82"/>
      <c r="D78" s="82"/>
      <c r="E78" s="82"/>
      <c r="F78" s="82"/>
    </row>
    <row r="79" spans="1:6" ht="17.25" customHeight="1">
      <c r="A79" s="86"/>
      <c r="B79" s="89" t="s">
        <v>161</v>
      </c>
      <c r="C79" s="87" t="s">
        <v>7</v>
      </c>
      <c r="D79" s="87">
        <v>15</v>
      </c>
      <c r="E79" s="88"/>
      <c r="F79" s="87">
        <f>SUM(D79*E79)</f>
        <v>0</v>
      </c>
    </row>
    <row r="80" spans="1:6">
      <c r="A80" s="50">
        <v>13</v>
      </c>
      <c r="B80" s="24" t="s">
        <v>32</v>
      </c>
      <c r="C80" s="1"/>
      <c r="D80" s="1"/>
      <c r="E80" s="1"/>
      <c r="F80" s="1"/>
    </row>
    <row r="81" spans="1:6">
      <c r="A81" s="24"/>
      <c r="B81" s="24"/>
      <c r="C81" s="1"/>
      <c r="D81" s="1"/>
      <c r="E81" s="1"/>
      <c r="F81" s="33"/>
    </row>
    <row r="82" spans="1:6" ht="76.5">
      <c r="A82" s="52" t="s">
        <v>163</v>
      </c>
      <c r="B82" s="23" t="s">
        <v>78</v>
      </c>
      <c r="C82" s="1"/>
      <c r="D82" s="1"/>
      <c r="E82" s="1"/>
      <c r="F82" s="33"/>
    </row>
    <row r="83" spans="1:6" ht="28.5">
      <c r="A83" s="39"/>
      <c r="B83" s="54" t="s">
        <v>79</v>
      </c>
      <c r="C83" s="21" t="s">
        <v>9</v>
      </c>
      <c r="D83" s="21">
        <v>6</v>
      </c>
      <c r="E83" s="18"/>
      <c r="F83" s="34">
        <f>SUM(D83*E83)</f>
        <v>0</v>
      </c>
    </row>
    <row r="84" spans="1:6" ht="66" customHeight="1">
      <c r="A84" s="52" t="s">
        <v>164</v>
      </c>
      <c r="B84" s="13" t="s">
        <v>82</v>
      </c>
      <c r="C84" s="1"/>
      <c r="D84" s="1"/>
      <c r="E84" s="1"/>
      <c r="F84" s="33"/>
    </row>
    <row r="85" spans="1:6" ht="14.25" customHeight="1">
      <c r="A85" s="39"/>
      <c r="B85" s="11" t="s">
        <v>77</v>
      </c>
      <c r="C85" s="21" t="s">
        <v>9</v>
      </c>
      <c r="D85" s="21">
        <v>4</v>
      </c>
      <c r="E85" s="18"/>
      <c r="F85" s="34">
        <f>SUM(D85*E85)</f>
        <v>0</v>
      </c>
    </row>
    <row r="86" spans="1:6">
      <c r="A86" s="39"/>
      <c r="B86" s="11"/>
      <c r="C86" s="12"/>
      <c r="D86" s="12"/>
      <c r="E86" s="18"/>
      <c r="F86" s="17"/>
    </row>
    <row r="87" spans="1:6" ht="14.25">
      <c r="A87" s="50" t="s">
        <v>165</v>
      </c>
      <c r="B87" s="31" t="s">
        <v>90</v>
      </c>
      <c r="C87" s="7"/>
      <c r="D87" s="7"/>
      <c r="E87" s="3"/>
      <c r="F87" s="3"/>
    </row>
    <row r="88" spans="1:6" ht="14.25">
      <c r="A88" s="31"/>
      <c r="B88" s="31"/>
      <c r="C88" s="7"/>
      <c r="D88" s="7"/>
      <c r="E88" s="3"/>
      <c r="F88" s="3"/>
    </row>
    <row r="89" spans="1:6">
      <c r="A89" s="56"/>
      <c r="B89" s="62" t="s">
        <v>91</v>
      </c>
      <c r="C89" s="55"/>
      <c r="D89" s="55"/>
      <c r="E89" s="60"/>
      <c r="F89" s="61"/>
    </row>
    <row r="90" spans="1:6" ht="76.5">
      <c r="A90" s="73" t="s">
        <v>166</v>
      </c>
      <c r="B90" s="62" t="s">
        <v>92</v>
      </c>
      <c r="C90" s="55"/>
      <c r="D90" s="55"/>
      <c r="E90" s="60"/>
      <c r="F90" s="61"/>
    </row>
    <row r="91" spans="1:6">
      <c r="A91" s="56"/>
      <c r="B91" s="62" t="s">
        <v>93</v>
      </c>
      <c r="C91" s="55"/>
      <c r="D91" s="55"/>
      <c r="E91" s="60"/>
      <c r="F91" s="61"/>
    </row>
    <row r="92" spans="1:6">
      <c r="A92" s="66"/>
      <c r="B92" s="67"/>
      <c r="C92" s="69" t="s">
        <v>94</v>
      </c>
      <c r="D92" s="69">
        <v>1</v>
      </c>
      <c r="E92" s="68"/>
      <c r="F92" s="65">
        <f>SUM(D92*E92)</f>
        <v>0</v>
      </c>
    </row>
    <row r="93" spans="1:6">
      <c r="A93" s="56"/>
      <c r="B93" s="62" t="s">
        <v>95</v>
      </c>
      <c r="C93" s="55"/>
      <c r="D93" s="55"/>
      <c r="E93" s="60"/>
      <c r="F93" s="61"/>
    </row>
    <row r="94" spans="1:6" ht="102">
      <c r="A94" s="73" t="s">
        <v>167</v>
      </c>
      <c r="B94" s="62" t="s">
        <v>96</v>
      </c>
      <c r="C94" s="55"/>
      <c r="D94" s="55"/>
      <c r="E94" s="60"/>
      <c r="F94" s="61"/>
    </row>
    <row r="95" spans="1:6">
      <c r="A95" s="56"/>
      <c r="B95" s="62" t="s">
        <v>97</v>
      </c>
      <c r="C95" s="55"/>
      <c r="D95" s="55"/>
      <c r="E95" s="60"/>
      <c r="F95" s="61"/>
    </row>
    <row r="96" spans="1:6">
      <c r="A96" s="66"/>
      <c r="B96" s="67"/>
      <c r="C96" s="69" t="s">
        <v>94</v>
      </c>
      <c r="D96" s="69">
        <v>1</v>
      </c>
      <c r="E96" s="68"/>
      <c r="F96" s="65">
        <f>SUM(D96*E96)</f>
        <v>0</v>
      </c>
    </row>
    <row r="97" spans="1:6" ht="38.25">
      <c r="A97" s="73" t="s">
        <v>168</v>
      </c>
      <c r="B97" s="63" t="s">
        <v>174</v>
      </c>
      <c r="C97" s="55"/>
      <c r="D97" s="55"/>
      <c r="E97" s="60"/>
      <c r="F97" s="61"/>
    </row>
    <row r="98" spans="1:6">
      <c r="A98" s="57"/>
      <c r="B98" s="64" t="s">
        <v>93</v>
      </c>
      <c r="C98" s="58" t="s">
        <v>94</v>
      </c>
      <c r="D98" s="58">
        <v>1</v>
      </c>
      <c r="E98" s="59"/>
      <c r="F98" s="65">
        <f t="shared" ref="F98:F106" si="2">SUM(D98*E98)</f>
        <v>0</v>
      </c>
    </row>
    <row r="99" spans="1:6" ht="51">
      <c r="A99" s="73" t="s">
        <v>169</v>
      </c>
      <c r="B99" s="62" t="s">
        <v>104</v>
      </c>
      <c r="C99" s="55"/>
      <c r="D99" s="55"/>
      <c r="E99" s="60"/>
      <c r="F99" s="61"/>
    </row>
    <row r="100" spans="1:6">
      <c r="A100" s="57"/>
      <c r="B100" s="64" t="s">
        <v>93</v>
      </c>
      <c r="C100" s="58" t="s">
        <v>94</v>
      </c>
      <c r="D100" s="58">
        <v>1</v>
      </c>
      <c r="E100" s="59"/>
      <c r="F100" s="65">
        <f t="shared" si="2"/>
        <v>0</v>
      </c>
    </row>
    <row r="101" spans="1:6" ht="25.5">
      <c r="A101" s="81" t="s">
        <v>170</v>
      </c>
      <c r="B101" s="62" t="s">
        <v>101</v>
      </c>
      <c r="C101" s="55"/>
      <c r="D101" s="55"/>
      <c r="E101" s="60"/>
      <c r="F101" s="61"/>
    </row>
    <row r="102" spans="1:6">
      <c r="A102" s="57"/>
      <c r="B102" s="64" t="s">
        <v>93</v>
      </c>
      <c r="C102" s="58" t="s">
        <v>94</v>
      </c>
      <c r="D102" s="58">
        <v>1</v>
      </c>
      <c r="E102" s="59"/>
      <c r="F102" s="65">
        <f t="shared" ref="F102" si="3">SUM(D102*E102)</f>
        <v>0</v>
      </c>
    </row>
    <row r="103" spans="1:6" ht="38.25">
      <c r="A103" s="73" t="s">
        <v>171</v>
      </c>
      <c r="B103" s="62" t="s">
        <v>106</v>
      </c>
      <c r="C103" s="55"/>
      <c r="D103" s="55"/>
      <c r="E103" s="60"/>
      <c r="F103" s="61"/>
    </row>
    <row r="104" spans="1:6">
      <c r="A104" s="57"/>
      <c r="B104" s="64" t="s">
        <v>93</v>
      </c>
      <c r="C104" s="58" t="s">
        <v>94</v>
      </c>
      <c r="D104" s="58">
        <v>1</v>
      </c>
      <c r="E104" s="59"/>
      <c r="F104" s="65">
        <f t="shared" ref="F104" si="4">SUM(D104*E104)</f>
        <v>0</v>
      </c>
    </row>
    <row r="105" spans="1:6">
      <c r="A105" s="73" t="s">
        <v>172</v>
      </c>
      <c r="B105" s="62" t="s">
        <v>98</v>
      </c>
      <c r="C105" s="55"/>
      <c r="D105" s="55"/>
      <c r="E105" s="60"/>
      <c r="F105" s="61"/>
    </row>
    <row r="106" spans="1:6">
      <c r="A106" s="69"/>
      <c r="B106" s="67" t="s">
        <v>173</v>
      </c>
      <c r="C106" s="69" t="s">
        <v>94</v>
      </c>
      <c r="D106" s="69">
        <v>1</v>
      </c>
      <c r="E106" s="68"/>
      <c r="F106" s="65">
        <f t="shared" si="2"/>
        <v>0</v>
      </c>
    </row>
    <row r="107" spans="1:6" ht="14.25">
      <c r="A107" s="31"/>
      <c r="B107" s="31"/>
      <c r="C107" s="7"/>
      <c r="D107" s="7"/>
      <c r="E107" s="3"/>
      <c r="F107" s="3"/>
    </row>
    <row r="108" spans="1:6">
      <c r="B108" s="9"/>
      <c r="E108" s="3"/>
      <c r="F108" s="3"/>
    </row>
    <row r="109" spans="1:6" ht="14.25">
      <c r="B109" s="9"/>
      <c r="C109" s="113" t="s">
        <v>84</v>
      </c>
      <c r="D109" s="114"/>
      <c r="E109" s="111">
        <f>SUM(F8:F107)</f>
        <v>0</v>
      </c>
      <c r="F109" s="112"/>
    </row>
    <row r="110" spans="1:6" ht="14.25">
      <c r="B110" s="9"/>
      <c r="C110" s="109" t="s">
        <v>85</v>
      </c>
      <c r="D110" s="110"/>
      <c r="E110" s="111">
        <f>SUM(E109*0.2)</f>
        <v>0</v>
      </c>
      <c r="F110" s="112"/>
    </row>
    <row r="111" spans="1:6" ht="14.25">
      <c r="B111" s="9"/>
      <c r="C111" s="113" t="s">
        <v>84</v>
      </c>
      <c r="D111" s="114"/>
      <c r="E111" s="111">
        <f>SUM(E109:F110)</f>
        <v>0</v>
      </c>
      <c r="F111" s="112"/>
    </row>
    <row r="112" spans="1:6">
      <c r="B112" s="9"/>
      <c r="E112" s="3"/>
      <c r="F112" s="3"/>
    </row>
    <row r="113" spans="1:8">
      <c r="B113" s="9"/>
      <c r="E113" s="3"/>
      <c r="F113" s="3"/>
    </row>
    <row r="114" spans="1:8">
      <c r="B114" s="9"/>
      <c r="E114" s="3"/>
      <c r="F114" s="3"/>
    </row>
    <row r="115" spans="1:8">
      <c r="B115" s="9"/>
      <c r="E115" s="3"/>
      <c r="F115" s="3"/>
    </row>
    <row r="116" spans="1:8">
      <c r="B116" s="9"/>
      <c r="E116" s="3"/>
      <c r="F116" s="3"/>
    </row>
    <row r="117" spans="1:8" s="4" customFormat="1" ht="16.5" customHeight="1">
      <c r="A117" s="37"/>
      <c r="B117" s="5"/>
      <c r="C117" s="5"/>
      <c r="D117" s="5"/>
      <c r="E117" s="5"/>
      <c r="F117" s="32"/>
      <c r="G117" s="5"/>
      <c r="H117" s="5"/>
    </row>
    <row r="118" spans="1:8" s="4" customFormat="1" ht="16.5" customHeight="1">
      <c r="A118" s="37"/>
      <c r="B118" s="5"/>
      <c r="C118" s="5"/>
      <c r="D118" s="5"/>
      <c r="E118" s="5"/>
      <c r="F118" s="32"/>
      <c r="G118" s="5"/>
      <c r="H118" s="5"/>
    </row>
    <row r="119" spans="1:8" s="4" customFormat="1" ht="16.5" customHeight="1">
      <c r="A119" s="37"/>
      <c r="B119" s="5"/>
      <c r="C119" s="5"/>
      <c r="D119" s="5"/>
      <c r="E119" s="5"/>
      <c r="F119" s="32"/>
      <c r="G119" s="5"/>
      <c r="H119" s="5"/>
    </row>
  </sheetData>
  <mergeCells count="7">
    <mergeCell ref="C111:D111"/>
    <mergeCell ref="E111:F111"/>
    <mergeCell ref="A2:F2"/>
    <mergeCell ref="C109:D109"/>
    <mergeCell ref="E109:F109"/>
    <mergeCell ref="C110:D110"/>
    <mergeCell ref="E110:F110"/>
  </mergeCells>
  <pageMargins left="0.70866141732283472" right="0.70866141732283472" top="0.74803149606299213" bottom="0.74803149606299213" header="0.31496062992125984" footer="0.31496062992125984"/>
  <pageSetup paperSize="9" scale="81" orientation="portrait" r:id="rId1"/>
  <rowBreaks count="3" manualBreakCount="3">
    <brk id="25" max="5" man="1"/>
    <brk id="72" max="5" man="1"/>
    <brk id="8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view="pageBreakPreview" topLeftCell="A46" zoomScale="130" zoomScaleNormal="90" zoomScaleSheetLayoutView="130" workbookViewId="0">
      <selection activeCell="G32" sqref="G32"/>
    </sheetView>
  </sheetViews>
  <sheetFormatPr defaultColWidth="9.140625" defaultRowHeight="12.75"/>
  <cols>
    <col min="1" max="1" width="6.5703125" style="37" customWidth="1"/>
    <col min="2" max="2" width="53.140625" style="5" customWidth="1"/>
    <col min="3" max="3" width="5" style="5" customWidth="1"/>
    <col min="4" max="4" width="8.5703125" style="5" customWidth="1"/>
    <col min="5" max="5" width="11.85546875" style="5" customWidth="1"/>
    <col min="6" max="6" width="17.42578125" style="32" customWidth="1"/>
    <col min="7" max="7" width="9.85546875" style="5" bestFit="1" customWidth="1"/>
    <col min="8" max="8" width="13.7109375" style="5" bestFit="1" customWidth="1"/>
    <col min="9" max="9" width="11.140625" style="5" bestFit="1" customWidth="1"/>
    <col min="10" max="10" width="10.85546875" style="5" bestFit="1" customWidth="1"/>
    <col min="11" max="11" width="13.7109375" style="5" bestFit="1" customWidth="1"/>
    <col min="12" max="12" width="9.140625" style="5"/>
    <col min="13" max="13" width="9.28515625" style="5" bestFit="1" customWidth="1"/>
    <col min="14" max="16384" width="9.140625" style="5"/>
  </cols>
  <sheetData>
    <row r="1" spans="1:6" ht="13.5" thickBot="1"/>
    <row r="2" spans="1:6" ht="14.25" thickTop="1" thickBot="1">
      <c r="A2" s="106" t="s">
        <v>234</v>
      </c>
      <c r="B2" s="107"/>
      <c r="C2" s="107"/>
      <c r="D2" s="107"/>
      <c r="E2" s="107"/>
      <c r="F2" s="108"/>
    </row>
    <row r="3" spans="1:6" ht="13.5" thickTop="1">
      <c r="A3" s="38"/>
      <c r="B3" s="6"/>
      <c r="C3" s="7"/>
      <c r="D3" s="3"/>
      <c r="E3" s="7"/>
      <c r="F3" s="3"/>
    </row>
    <row r="4" spans="1:6" ht="25.5">
      <c r="A4" s="35" t="s">
        <v>0</v>
      </c>
      <c r="B4" s="8" t="s">
        <v>1</v>
      </c>
      <c r="C4" s="8" t="s">
        <v>2</v>
      </c>
      <c r="D4" s="8" t="s">
        <v>3</v>
      </c>
      <c r="E4" s="8" t="s">
        <v>4</v>
      </c>
      <c r="F4" s="8" t="s">
        <v>5</v>
      </c>
    </row>
    <row r="5" spans="1:6">
      <c r="B5" s="9"/>
      <c r="E5" s="3"/>
      <c r="F5" s="3"/>
    </row>
    <row r="6" spans="1:6" ht="25.5" customHeight="1">
      <c r="A6" s="50">
        <v>1</v>
      </c>
      <c r="B6" s="10" t="s">
        <v>177</v>
      </c>
      <c r="C6"/>
      <c r="D6"/>
      <c r="E6"/>
      <c r="F6"/>
    </row>
    <row r="7" spans="1:6" ht="48" customHeight="1">
      <c r="A7" s="5"/>
      <c r="B7" s="92" t="s">
        <v>112</v>
      </c>
      <c r="C7"/>
      <c r="D7"/>
      <c r="E7"/>
      <c r="F7"/>
    </row>
    <row r="8" spans="1:6" ht="104.25" customHeight="1">
      <c r="A8" s="5"/>
      <c r="B8" s="92" t="s">
        <v>113</v>
      </c>
      <c r="C8"/>
      <c r="D8"/>
      <c r="E8"/>
      <c r="F8"/>
    </row>
    <row r="9" spans="1:6" ht="76.5">
      <c r="A9" s="5"/>
      <c r="B9" s="92" t="s">
        <v>176</v>
      </c>
      <c r="C9"/>
      <c r="D9"/>
      <c r="E9"/>
      <c r="F9"/>
    </row>
    <row r="10" spans="1:6">
      <c r="A10" s="78"/>
      <c r="B10" s="11" t="s">
        <v>115</v>
      </c>
      <c r="C10" s="12"/>
      <c r="D10" s="12"/>
      <c r="E10" s="18"/>
      <c r="F10" s="17"/>
    </row>
    <row r="11" spans="1:6">
      <c r="A11" s="50" t="s">
        <v>134</v>
      </c>
      <c r="B11" s="10" t="s">
        <v>13</v>
      </c>
      <c r="E11" s="3"/>
      <c r="F11" s="3"/>
    </row>
    <row r="12" spans="1:6" ht="89.25">
      <c r="B12" s="2" t="s">
        <v>23</v>
      </c>
      <c r="E12" s="3"/>
      <c r="F12" s="3"/>
    </row>
    <row r="13" spans="1:6" ht="25.5">
      <c r="B13" s="13" t="s">
        <v>140</v>
      </c>
      <c r="E13" s="3"/>
      <c r="F13" s="3"/>
    </row>
    <row r="14" spans="1:6">
      <c r="A14" s="39"/>
      <c r="B14" s="11" t="s">
        <v>11</v>
      </c>
      <c r="C14" s="12" t="s">
        <v>7</v>
      </c>
      <c r="D14" s="12">
        <v>8</v>
      </c>
      <c r="E14" s="18"/>
      <c r="F14" s="17">
        <f>D14*E14</f>
        <v>0</v>
      </c>
    </row>
    <row r="15" spans="1:6">
      <c r="A15" s="50" t="s">
        <v>136</v>
      </c>
      <c r="B15" s="10" t="s">
        <v>116</v>
      </c>
      <c r="E15" s="3"/>
      <c r="F15" s="3"/>
    </row>
    <row r="16" spans="1:6" ht="102">
      <c r="B16" s="13" t="s">
        <v>138</v>
      </c>
      <c r="E16" s="3"/>
      <c r="F16" s="3"/>
    </row>
    <row r="17" spans="1:6">
      <c r="A17" s="39"/>
      <c r="B17" s="11" t="s">
        <v>11</v>
      </c>
      <c r="C17" s="12" t="s">
        <v>7</v>
      </c>
      <c r="D17" s="12">
        <v>92</v>
      </c>
      <c r="E17" s="18"/>
      <c r="F17" s="17">
        <f t="shared" ref="F17" si="0">D17*E17</f>
        <v>0</v>
      </c>
    </row>
    <row r="18" spans="1:6" ht="25.5">
      <c r="A18" s="50">
        <v>4</v>
      </c>
      <c r="B18" s="10" t="s">
        <v>178</v>
      </c>
      <c r="C18" s="7"/>
      <c r="D18" s="7"/>
      <c r="E18" s="3"/>
      <c r="F18" s="14"/>
    </row>
    <row r="19" spans="1:6">
      <c r="A19" s="78"/>
      <c r="B19" s="11" t="s">
        <v>179</v>
      </c>
      <c r="C19" s="12" t="s">
        <v>7</v>
      </c>
      <c r="D19" s="12">
        <v>36</v>
      </c>
      <c r="E19" s="18"/>
      <c r="F19" s="17">
        <f>SUM(D19*E19)</f>
        <v>0</v>
      </c>
    </row>
    <row r="20" spans="1:6">
      <c r="A20" s="50">
        <v>5</v>
      </c>
      <c r="B20" s="10" t="s">
        <v>26</v>
      </c>
      <c r="C20" s="7"/>
      <c r="D20" s="7"/>
      <c r="E20" s="3"/>
      <c r="F20" s="14"/>
    </row>
    <row r="21" spans="1:6" ht="38.25" customHeight="1">
      <c r="A21" s="14"/>
      <c r="B21" s="72" t="s">
        <v>139</v>
      </c>
      <c r="C21" s="7"/>
      <c r="D21" s="7"/>
      <c r="E21" s="3"/>
      <c r="F21" s="3"/>
    </row>
    <row r="22" spans="1:6">
      <c r="A22" s="39"/>
      <c r="B22" s="28" t="s">
        <v>11</v>
      </c>
      <c r="C22" s="12" t="s">
        <v>7</v>
      </c>
      <c r="D22" s="12">
        <v>42</v>
      </c>
      <c r="E22" s="18"/>
      <c r="F22" s="18">
        <f>D22*E22</f>
        <v>0</v>
      </c>
    </row>
    <row r="23" spans="1:6">
      <c r="A23" s="50">
        <v>6</v>
      </c>
      <c r="B23" s="10" t="s">
        <v>180</v>
      </c>
      <c r="E23" s="3"/>
      <c r="F23" s="7"/>
    </row>
    <row r="24" spans="1:6" ht="89.25">
      <c r="A24" s="5"/>
      <c r="B24" s="13" t="s">
        <v>15</v>
      </c>
      <c r="E24" s="3"/>
      <c r="F24" s="3"/>
    </row>
    <row r="25" spans="1:6">
      <c r="A25" s="5"/>
      <c r="B25" s="9" t="s">
        <v>181</v>
      </c>
      <c r="E25" s="3"/>
      <c r="F25" s="3"/>
    </row>
    <row r="26" spans="1:6">
      <c r="A26" s="39"/>
      <c r="B26" s="28" t="s">
        <v>11</v>
      </c>
      <c r="C26" s="12" t="s">
        <v>7</v>
      </c>
      <c r="D26" s="12">
        <v>80</v>
      </c>
      <c r="E26" s="18"/>
      <c r="F26" s="18">
        <f>D26*E26</f>
        <v>0</v>
      </c>
    </row>
    <row r="27" spans="1:6">
      <c r="A27" s="50">
        <v>7</v>
      </c>
      <c r="B27" s="10" t="s">
        <v>143</v>
      </c>
      <c r="E27" s="3"/>
      <c r="F27" s="3"/>
    </row>
    <row r="28" spans="1:6">
      <c r="A28" s="10"/>
      <c r="B28" s="10"/>
      <c r="E28" s="3"/>
      <c r="F28" s="3"/>
    </row>
    <row r="29" spans="1:6" ht="38.25">
      <c r="A29" s="50" t="s">
        <v>152</v>
      </c>
      <c r="B29" s="13" t="s">
        <v>16</v>
      </c>
      <c r="E29" s="3"/>
      <c r="F29" s="3"/>
    </row>
    <row r="30" spans="1:6" ht="25.5">
      <c r="A30" s="39"/>
      <c r="B30" s="28" t="s">
        <v>117</v>
      </c>
      <c r="C30" s="12" t="s">
        <v>7</v>
      </c>
      <c r="D30" s="12">
        <v>17</v>
      </c>
      <c r="E30" s="18"/>
      <c r="F30" s="18">
        <f>D30*E30</f>
        <v>0</v>
      </c>
    </row>
    <row r="31" spans="1:6" ht="63.75">
      <c r="A31" s="50" t="s">
        <v>153</v>
      </c>
      <c r="B31" s="13" t="s">
        <v>71</v>
      </c>
      <c r="E31" s="3"/>
      <c r="F31" s="3"/>
    </row>
    <row r="32" spans="1:6">
      <c r="A32" s="39"/>
      <c r="B32" s="28" t="s">
        <v>11</v>
      </c>
      <c r="C32" s="12" t="s">
        <v>7</v>
      </c>
      <c r="D32" s="12">
        <v>33</v>
      </c>
      <c r="E32" s="18"/>
      <c r="F32" s="18">
        <f>D32*E32</f>
        <v>0</v>
      </c>
    </row>
    <row r="33" spans="1:6">
      <c r="A33" s="50">
        <v>8</v>
      </c>
      <c r="B33" s="10" t="s">
        <v>182</v>
      </c>
      <c r="E33" s="3"/>
      <c r="F33" s="7"/>
    </row>
    <row r="34" spans="1:6">
      <c r="A34" s="4"/>
      <c r="B34" s="94" t="s">
        <v>183</v>
      </c>
      <c r="E34" s="3"/>
      <c r="F34" s="7"/>
    </row>
    <row r="35" spans="1:6">
      <c r="A35" s="4"/>
      <c r="B35" s="95" t="s">
        <v>184</v>
      </c>
      <c r="E35" s="3"/>
      <c r="F35" s="7"/>
    </row>
    <row r="36" spans="1:6">
      <c r="A36" s="4"/>
      <c r="B36" s="94" t="s">
        <v>185</v>
      </c>
      <c r="E36" s="3"/>
      <c r="F36" s="7"/>
    </row>
    <row r="37" spans="1:6" ht="25.5">
      <c r="A37" s="4"/>
      <c r="B37" s="95" t="s">
        <v>186</v>
      </c>
      <c r="E37" s="3"/>
      <c r="F37" s="7"/>
    </row>
    <row r="38" spans="1:6" ht="25.5">
      <c r="A38" s="4"/>
      <c r="B38" s="95" t="s">
        <v>187</v>
      </c>
      <c r="E38" s="3"/>
      <c r="F38" s="7"/>
    </row>
    <row r="39" spans="1:6" ht="28.5">
      <c r="A39" s="4"/>
      <c r="B39" s="96" t="s">
        <v>188</v>
      </c>
      <c r="E39" s="3"/>
      <c r="F39" s="7"/>
    </row>
    <row r="40" spans="1:6">
      <c r="A40" s="27"/>
      <c r="B40" s="28" t="s">
        <v>14</v>
      </c>
      <c r="C40" s="12" t="s">
        <v>7</v>
      </c>
      <c r="D40" s="12">
        <v>20</v>
      </c>
      <c r="E40" s="18"/>
      <c r="F40" s="18">
        <f>SUM(E40*D40)</f>
        <v>0</v>
      </c>
    </row>
    <row r="41" spans="1:6">
      <c r="A41" s="50">
        <v>9</v>
      </c>
      <c r="B41" s="10" t="s">
        <v>17</v>
      </c>
      <c r="E41" s="3"/>
      <c r="F41" s="7"/>
    </row>
    <row r="42" spans="1:6">
      <c r="B42" s="9"/>
      <c r="E42" s="3"/>
    </row>
    <row r="43" spans="1:6" ht="142.5" customHeight="1">
      <c r="B43" s="23" t="s">
        <v>87</v>
      </c>
      <c r="E43" s="3"/>
      <c r="F43" s="3"/>
    </row>
    <row r="44" spans="1:6" ht="140.25">
      <c r="B44" s="13" t="s">
        <v>88</v>
      </c>
      <c r="E44" s="3"/>
      <c r="F44" s="3"/>
    </row>
    <row r="45" spans="1:6">
      <c r="B45" s="15" t="s">
        <v>67</v>
      </c>
      <c r="E45" s="3"/>
      <c r="F45" s="3"/>
    </row>
    <row r="46" spans="1:6">
      <c r="A46" s="50" t="s">
        <v>69</v>
      </c>
      <c r="B46" s="75" t="s">
        <v>205</v>
      </c>
      <c r="C46" s="7" t="s">
        <v>6</v>
      </c>
      <c r="D46" s="7">
        <v>1</v>
      </c>
      <c r="E46" s="3"/>
      <c r="F46" s="3">
        <f>D46*E46</f>
        <v>0</v>
      </c>
    </row>
    <row r="47" spans="1:6">
      <c r="A47" s="74" t="s">
        <v>70</v>
      </c>
      <c r="B47" s="76" t="s">
        <v>206</v>
      </c>
      <c r="C47" s="12" t="s">
        <v>6</v>
      </c>
      <c r="D47" s="12">
        <v>1</v>
      </c>
      <c r="E47" s="18"/>
      <c r="F47" s="18">
        <f>D47*E47</f>
        <v>0</v>
      </c>
    </row>
    <row r="48" spans="1:6" ht="102">
      <c r="B48" s="23" t="s">
        <v>189</v>
      </c>
      <c r="E48" s="3"/>
    </row>
    <row r="49" spans="1:8" ht="140.25">
      <c r="B49" s="13" t="s">
        <v>88</v>
      </c>
      <c r="E49" s="3"/>
    </row>
    <row r="50" spans="1:8">
      <c r="B50" s="15" t="s">
        <v>67</v>
      </c>
      <c r="E50" s="3"/>
    </row>
    <row r="51" spans="1:8">
      <c r="A51" s="74" t="s">
        <v>190</v>
      </c>
      <c r="B51" s="76" t="s">
        <v>204</v>
      </c>
      <c r="C51" s="12" t="s">
        <v>6</v>
      </c>
      <c r="D51" s="12">
        <v>1</v>
      </c>
      <c r="E51" s="18"/>
      <c r="F51" s="18">
        <f>D51*E51</f>
        <v>0</v>
      </c>
    </row>
    <row r="52" spans="1:8" ht="102">
      <c r="A52" s="75"/>
      <c r="B52" s="104" t="s">
        <v>191</v>
      </c>
      <c r="C52" s="103"/>
      <c r="D52" s="103"/>
      <c r="E52" s="75"/>
      <c r="F52" s="3"/>
      <c r="G52" s="7"/>
      <c r="H52" s="97"/>
    </row>
    <row r="53" spans="1:8">
      <c r="A53" s="98"/>
      <c r="B53" s="102" t="s">
        <v>20</v>
      </c>
      <c r="C53" s="99"/>
      <c r="D53" s="103"/>
      <c r="E53" s="99"/>
      <c r="F53" s="3"/>
      <c r="G53" s="100"/>
      <c r="H53" s="97"/>
    </row>
    <row r="54" spans="1:8">
      <c r="A54" s="93" t="s">
        <v>193</v>
      </c>
      <c r="B54" s="76" t="s">
        <v>192</v>
      </c>
      <c r="C54" s="12" t="s">
        <v>6</v>
      </c>
      <c r="D54" s="12">
        <v>1</v>
      </c>
      <c r="E54" s="18"/>
      <c r="F54" s="18">
        <f>D54*E54</f>
        <v>0</v>
      </c>
      <c r="G54" s="101"/>
      <c r="H54" s="80"/>
    </row>
    <row r="55" spans="1:8">
      <c r="A55" s="75"/>
      <c r="B55" s="75"/>
      <c r="C55" s="7"/>
      <c r="D55" s="7"/>
      <c r="E55" s="3"/>
      <c r="F55" s="3"/>
    </row>
    <row r="56" spans="1:8">
      <c r="A56" s="50">
        <v>10</v>
      </c>
      <c r="B56" s="10" t="s">
        <v>194</v>
      </c>
      <c r="E56" s="3"/>
      <c r="F56" s="7"/>
    </row>
    <row r="57" spans="1:8" ht="93.75" customHeight="1">
      <c r="A57" s="4"/>
      <c r="B57" s="94" t="s">
        <v>195</v>
      </c>
      <c r="E57" s="3"/>
      <c r="F57" s="7"/>
    </row>
    <row r="58" spans="1:8" ht="27" customHeight="1">
      <c r="A58" s="4"/>
      <c r="B58" s="94" t="s">
        <v>249</v>
      </c>
      <c r="E58" s="3"/>
      <c r="F58" s="7"/>
    </row>
    <row r="59" spans="1:8">
      <c r="A59" s="27"/>
      <c r="B59" s="28" t="s">
        <v>11</v>
      </c>
      <c r="C59" s="12" t="s">
        <v>7</v>
      </c>
      <c r="D59" s="12">
        <v>41</v>
      </c>
      <c r="E59" s="18"/>
      <c r="F59" s="18">
        <f>SUM(D59*E59)</f>
        <v>0</v>
      </c>
    </row>
    <row r="60" spans="1:8">
      <c r="A60" s="50">
        <v>11</v>
      </c>
      <c r="B60" s="10" t="s">
        <v>196</v>
      </c>
      <c r="E60" s="3"/>
      <c r="F60" s="3"/>
    </row>
    <row r="61" spans="1:8" ht="25.5">
      <c r="B61" s="15" t="s">
        <v>202</v>
      </c>
      <c r="C61" s="7"/>
      <c r="D61" s="7"/>
      <c r="E61" s="3"/>
      <c r="F61" s="3"/>
    </row>
    <row r="62" spans="1:8">
      <c r="B62" s="75" t="s">
        <v>197</v>
      </c>
      <c r="C62" s="99" t="s">
        <v>9</v>
      </c>
      <c r="D62" s="103">
        <v>10</v>
      </c>
      <c r="E62" s="3"/>
      <c r="F62" s="3"/>
    </row>
    <row r="63" spans="1:8">
      <c r="B63" s="75" t="s">
        <v>39</v>
      </c>
      <c r="C63" s="99" t="s">
        <v>9</v>
      </c>
      <c r="D63" s="103">
        <v>50</v>
      </c>
      <c r="E63" s="3"/>
      <c r="F63" s="3"/>
    </row>
    <row r="64" spans="1:8">
      <c r="B64" s="75" t="s">
        <v>21</v>
      </c>
      <c r="C64" s="99" t="s">
        <v>9</v>
      </c>
      <c r="D64" s="103">
        <v>30</v>
      </c>
      <c r="E64" s="3"/>
      <c r="F64" s="3"/>
    </row>
    <row r="65" spans="1:6">
      <c r="B65" s="75" t="s">
        <v>22</v>
      </c>
      <c r="C65" s="99" t="s">
        <v>9</v>
      </c>
      <c r="D65" s="103">
        <v>50</v>
      </c>
      <c r="E65" s="3"/>
      <c r="F65" s="3"/>
    </row>
    <row r="66" spans="1:6">
      <c r="B66" s="75" t="s">
        <v>198</v>
      </c>
      <c r="C66" s="99" t="s">
        <v>6</v>
      </c>
      <c r="D66" s="103">
        <v>1</v>
      </c>
      <c r="E66" s="3"/>
      <c r="F66" s="3"/>
    </row>
    <row r="67" spans="1:6">
      <c r="B67" s="75" t="s">
        <v>40</v>
      </c>
      <c r="C67" s="99" t="s">
        <v>6</v>
      </c>
      <c r="D67" s="103">
        <v>5</v>
      </c>
      <c r="E67" s="3"/>
      <c r="F67" s="3"/>
    </row>
    <row r="68" spans="1:6">
      <c r="B68" s="75" t="s">
        <v>199</v>
      </c>
      <c r="C68" s="99" t="s">
        <v>6</v>
      </c>
      <c r="D68" s="103">
        <v>6</v>
      </c>
      <c r="E68" s="3"/>
      <c r="F68" s="3"/>
    </row>
    <row r="69" spans="1:6">
      <c r="B69" s="75" t="s">
        <v>41</v>
      </c>
      <c r="C69" s="99" t="s">
        <v>6</v>
      </c>
      <c r="D69" s="103">
        <v>1</v>
      </c>
      <c r="E69" s="3"/>
      <c r="F69" s="3"/>
    </row>
    <row r="70" spans="1:6">
      <c r="B70" s="75" t="s">
        <v>42</v>
      </c>
      <c r="C70" s="99" t="s">
        <v>6</v>
      </c>
      <c r="D70" s="103">
        <v>7</v>
      </c>
      <c r="E70" s="3"/>
      <c r="F70" s="3"/>
    </row>
    <row r="71" spans="1:6">
      <c r="B71" s="75" t="s">
        <v>200</v>
      </c>
      <c r="C71" s="99" t="s">
        <v>6</v>
      </c>
      <c r="D71" s="103">
        <v>1</v>
      </c>
      <c r="E71" s="3"/>
      <c r="F71" s="3"/>
    </row>
    <row r="72" spans="1:6">
      <c r="B72" s="75" t="s">
        <v>201</v>
      </c>
      <c r="C72" s="99" t="s">
        <v>9</v>
      </c>
      <c r="D72" s="103">
        <v>20</v>
      </c>
      <c r="E72" s="3"/>
      <c r="F72" s="3"/>
    </row>
    <row r="73" spans="1:6">
      <c r="B73" s="15"/>
      <c r="C73" s="7"/>
      <c r="D73" s="7"/>
      <c r="E73" s="3"/>
      <c r="F73" s="3"/>
    </row>
    <row r="74" spans="1:6">
      <c r="A74" s="39"/>
      <c r="B74" s="28"/>
      <c r="C74" s="12"/>
      <c r="D74" s="12" t="s">
        <v>10</v>
      </c>
      <c r="E74" s="18"/>
      <c r="F74" s="18"/>
    </row>
    <row r="75" spans="1:6">
      <c r="A75" s="45"/>
      <c r="B75" s="9"/>
      <c r="C75" s="46"/>
      <c r="D75" s="47"/>
      <c r="E75" s="47"/>
      <c r="F75" s="48"/>
    </row>
    <row r="76" spans="1:6" ht="14.25">
      <c r="A76" s="50">
        <v>12</v>
      </c>
      <c r="B76" s="31" t="s">
        <v>90</v>
      </c>
      <c r="C76" s="7"/>
      <c r="D76" s="7"/>
      <c r="E76" s="3"/>
      <c r="F76" s="3"/>
    </row>
    <row r="77" spans="1:6" ht="14.25">
      <c r="A77" s="31"/>
      <c r="B77" s="31"/>
      <c r="C77" s="7"/>
      <c r="D77" s="7"/>
      <c r="E77" s="3"/>
      <c r="F77" s="3"/>
    </row>
    <row r="78" spans="1:6">
      <c r="A78" s="56"/>
      <c r="B78" s="62" t="s">
        <v>91</v>
      </c>
      <c r="C78" s="55"/>
      <c r="D78" s="55"/>
      <c r="E78" s="60"/>
      <c r="F78" s="61"/>
    </row>
    <row r="79" spans="1:6" ht="76.5">
      <c r="A79" s="73" t="s">
        <v>99</v>
      </c>
      <c r="B79" s="62" t="s">
        <v>92</v>
      </c>
      <c r="C79" s="55"/>
      <c r="D79" s="55"/>
      <c r="E79" s="60"/>
      <c r="F79" s="61"/>
    </row>
    <row r="80" spans="1:6">
      <c r="A80" s="56"/>
      <c r="B80" s="62" t="s">
        <v>93</v>
      </c>
      <c r="C80" s="55"/>
      <c r="D80" s="55"/>
      <c r="E80" s="60"/>
      <c r="F80" s="61"/>
    </row>
    <row r="81" spans="1:6">
      <c r="A81" s="66"/>
      <c r="B81" s="67"/>
      <c r="C81" s="69" t="s">
        <v>94</v>
      </c>
      <c r="D81" s="69">
        <v>1</v>
      </c>
      <c r="E81" s="68"/>
      <c r="F81" s="65">
        <f>SUM(D81*E81)</f>
        <v>0</v>
      </c>
    </row>
    <row r="82" spans="1:6">
      <c r="A82" s="56"/>
      <c r="B82" s="62" t="s">
        <v>95</v>
      </c>
      <c r="C82" s="55"/>
      <c r="D82" s="55"/>
      <c r="E82" s="60"/>
      <c r="F82" s="61"/>
    </row>
    <row r="83" spans="1:6" ht="102">
      <c r="A83" s="73" t="s">
        <v>100</v>
      </c>
      <c r="B83" s="62" t="s">
        <v>96</v>
      </c>
      <c r="C83" s="55"/>
      <c r="D83" s="55"/>
      <c r="E83" s="60"/>
      <c r="F83" s="61"/>
    </row>
    <row r="84" spans="1:6">
      <c r="A84" s="56"/>
      <c r="B84" s="62" t="s">
        <v>97</v>
      </c>
      <c r="C84" s="55"/>
      <c r="D84" s="55"/>
      <c r="E84" s="60"/>
      <c r="F84" s="61"/>
    </row>
    <row r="85" spans="1:6">
      <c r="A85" s="66"/>
      <c r="B85" s="67"/>
      <c r="C85" s="69" t="s">
        <v>94</v>
      </c>
      <c r="D85" s="69">
        <v>1</v>
      </c>
      <c r="E85" s="68"/>
      <c r="F85" s="65">
        <f>SUM(D85*E85)</f>
        <v>0</v>
      </c>
    </row>
    <row r="86" spans="1:6" ht="38.25">
      <c r="A86" s="70" t="s">
        <v>103</v>
      </c>
      <c r="B86" s="63" t="s">
        <v>203</v>
      </c>
      <c r="C86" s="55"/>
      <c r="D86" s="55"/>
      <c r="E86" s="60"/>
      <c r="F86" s="61"/>
    </row>
    <row r="87" spans="1:6">
      <c r="A87" s="57"/>
      <c r="B87" s="64" t="s">
        <v>93</v>
      </c>
      <c r="C87" s="58" t="s">
        <v>94</v>
      </c>
      <c r="D87" s="58">
        <v>1</v>
      </c>
      <c r="E87" s="59"/>
      <c r="F87" s="65">
        <f t="shared" ref="F87" si="1">SUM(D87*E87)</f>
        <v>0</v>
      </c>
    </row>
    <row r="88" spans="1:6" ht="51">
      <c r="A88" s="73" t="s">
        <v>105</v>
      </c>
      <c r="B88" s="62" t="s">
        <v>104</v>
      </c>
      <c r="C88" s="55"/>
      <c r="D88" s="55"/>
      <c r="E88" s="60"/>
      <c r="F88" s="61"/>
    </row>
    <row r="89" spans="1:6">
      <c r="A89" s="57"/>
      <c r="B89" s="64" t="s">
        <v>93</v>
      </c>
      <c r="C89" s="58" t="s">
        <v>94</v>
      </c>
      <c r="D89" s="58">
        <v>1</v>
      </c>
      <c r="E89" s="59"/>
      <c r="F89" s="65">
        <f t="shared" ref="F89:F95" si="2">SUM(D89*E89)</f>
        <v>0</v>
      </c>
    </row>
    <row r="90" spans="1:6" ht="25.5">
      <c r="A90" s="81" t="s">
        <v>107</v>
      </c>
      <c r="B90" s="62" t="s">
        <v>101</v>
      </c>
      <c r="C90" s="55"/>
      <c r="D90" s="55"/>
      <c r="E90" s="60"/>
      <c r="F90" s="61"/>
    </row>
    <row r="91" spans="1:6">
      <c r="A91" s="57"/>
      <c r="B91" s="64" t="s">
        <v>93</v>
      </c>
      <c r="C91" s="58" t="s">
        <v>94</v>
      </c>
      <c r="D91" s="58">
        <v>1</v>
      </c>
      <c r="E91" s="59"/>
      <c r="F91" s="65">
        <f t="shared" ref="F91" si="3">SUM(D91*E91)</f>
        <v>0</v>
      </c>
    </row>
    <row r="92" spans="1:6" ht="38.25">
      <c r="A92" s="73" t="s">
        <v>108</v>
      </c>
      <c r="B92" s="62" t="s">
        <v>106</v>
      </c>
      <c r="C92" s="55"/>
      <c r="D92" s="55"/>
      <c r="E92" s="60"/>
      <c r="F92" s="61"/>
    </row>
    <row r="93" spans="1:6">
      <c r="A93" s="57"/>
      <c r="B93" s="64" t="s">
        <v>93</v>
      </c>
      <c r="C93" s="58" t="s">
        <v>94</v>
      </c>
      <c r="D93" s="58">
        <v>1</v>
      </c>
      <c r="E93" s="59"/>
      <c r="F93" s="65">
        <f t="shared" ref="F93" si="4">SUM(D93*E93)</f>
        <v>0</v>
      </c>
    </row>
    <row r="94" spans="1:6">
      <c r="A94" s="73" t="s">
        <v>109</v>
      </c>
      <c r="B94" s="62" t="s">
        <v>98</v>
      </c>
      <c r="C94" s="55"/>
      <c r="D94" s="55"/>
      <c r="E94" s="60"/>
      <c r="F94" s="61"/>
    </row>
    <row r="95" spans="1:6">
      <c r="A95" s="69"/>
      <c r="B95" s="67" t="s">
        <v>173</v>
      </c>
      <c r="C95" s="69" t="s">
        <v>94</v>
      </c>
      <c r="D95" s="69">
        <v>1</v>
      </c>
      <c r="E95" s="68"/>
      <c r="F95" s="65">
        <f t="shared" si="2"/>
        <v>0</v>
      </c>
    </row>
    <row r="96" spans="1:6" ht="14.25">
      <c r="A96" s="31"/>
      <c r="B96" s="31"/>
      <c r="C96" s="7"/>
      <c r="D96" s="7"/>
      <c r="E96" s="3"/>
      <c r="F96" s="3"/>
    </row>
    <row r="97" spans="1:8">
      <c r="B97" s="9"/>
      <c r="E97" s="3"/>
      <c r="F97" s="3"/>
    </row>
    <row r="98" spans="1:8" ht="14.25">
      <c r="B98" s="9"/>
      <c r="C98" s="113" t="s">
        <v>84</v>
      </c>
      <c r="D98" s="114"/>
      <c r="E98" s="111">
        <f>SUM(F8:F96)</f>
        <v>0</v>
      </c>
      <c r="F98" s="112"/>
    </row>
    <row r="99" spans="1:8" ht="14.25">
      <c r="B99" s="9"/>
      <c r="C99" s="109" t="s">
        <v>85</v>
      </c>
      <c r="D99" s="110"/>
      <c r="E99" s="111">
        <f>SUM(E98*0.2)</f>
        <v>0</v>
      </c>
      <c r="F99" s="112"/>
    </row>
    <row r="100" spans="1:8" ht="14.25">
      <c r="B100" s="9"/>
      <c r="C100" s="113" t="s">
        <v>84</v>
      </c>
      <c r="D100" s="114"/>
      <c r="E100" s="111">
        <f>SUM(E98:F99)</f>
        <v>0</v>
      </c>
      <c r="F100" s="112"/>
    </row>
    <row r="101" spans="1:8">
      <c r="B101" s="9"/>
      <c r="E101" s="3"/>
      <c r="F101" s="3"/>
    </row>
    <row r="102" spans="1:8">
      <c r="B102" s="9"/>
      <c r="E102" s="3"/>
      <c r="F102" s="3"/>
    </row>
    <row r="103" spans="1:8">
      <c r="B103" s="9"/>
      <c r="E103" s="3"/>
      <c r="F103" s="3"/>
    </row>
    <row r="104" spans="1:8">
      <c r="B104" s="9"/>
      <c r="E104" s="3"/>
      <c r="F104" s="3"/>
    </row>
    <row r="105" spans="1:8">
      <c r="B105" s="9"/>
      <c r="E105" s="3"/>
      <c r="F105" s="3"/>
    </row>
    <row r="106" spans="1:8" s="4" customFormat="1" ht="16.5" customHeight="1">
      <c r="A106" s="37"/>
      <c r="B106" s="5"/>
      <c r="C106" s="5"/>
      <c r="D106" s="5"/>
      <c r="E106" s="5"/>
      <c r="F106" s="32"/>
      <c r="G106" s="5"/>
      <c r="H106" s="5"/>
    </row>
    <row r="107" spans="1:8" s="4" customFormat="1" ht="16.5" customHeight="1">
      <c r="A107" s="37"/>
      <c r="B107" s="5"/>
      <c r="C107" s="5"/>
      <c r="D107" s="5"/>
      <c r="E107" s="5"/>
      <c r="F107" s="32"/>
      <c r="G107" s="5"/>
      <c r="H107" s="5"/>
    </row>
    <row r="108" spans="1:8" s="4" customFormat="1" ht="16.5" customHeight="1">
      <c r="A108" s="37"/>
      <c r="B108" s="5"/>
      <c r="C108" s="5"/>
      <c r="D108" s="5"/>
      <c r="E108" s="5"/>
      <c r="F108" s="32"/>
      <c r="G108" s="5"/>
      <c r="H108" s="5"/>
    </row>
  </sheetData>
  <mergeCells count="7">
    <mergeCell ref="C100:D100"/>
    <mergeCell ref="E100:F100"/>
    <mergeCell ref="A2:F2"/>
    <mergeCell ref="C98:D98"/>
    <mergeCell ref="E98:F98"/>
    <mergeCell ref="C99:D99"/>
    <mergeCell ref="E99:F99"/>
  </mergeCells>
  <pageMargins left="0.70866141732283472" right="0.70866141732283472" top="0.74803149606299213" bottom="0.74803149606299213" header="0.31496062992125984" footer="0.31496062992125984"/>
  <pageSetup paperSize="9" scale="81" orientation="portrait" r:id="rId1"/>
  <rowBreaks count="3" manualBreakCount="3">
    <brk id="26" max="5" man="1"/>
    <brk id="47" max="5" man="1"/>
    <brk id="74"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8"/>
  <sheetViews>
    <sheetView tabSelected="1" view="pageBreakPreview" zoomScale="130" zoomScaleNormal="90" zoomScaleSheetLayoutView="130" workbookViewId="0">
      <selection activeCell="B60" sqref="B60"/>
    </sheetView>
  </sheetViews>
  <sheetFormatPr defaultColWidth="9.140625" defaultRowHeight="12.75"/>
  <cols>
    <col min="1" max="1" width="6.5703125" style="37" customWidth="1"/>
    <col min="2" max="2" width="53.140625" style="5" customWidth="1"/>
    <col min="3" max="3" width="5" style="5" customWidth="1"/>
    <col min="4" max="4" width="8.5703125" style="5" customWidth="1"/>
    <col min="5" max="5" width="11.85546875" style="5" customWidth="1"/>
    <col min="6" max="6" width="17.42578125" style="32" customWidth="1"/>
    <col min="7" max="7" width="9.140625" style="5"/>
    <col min="8" max="8" width="13.7109375" style="5" bestFit="1" customWidth="1"/>
    <col min="9" max="9" width="11.140625" style="5" bestFit="1" customWidth="1"/>
    <col min="10" max="10" width="10.85546875" style="5" bestFit="1" customWidth="1"/>
    <col min="11" max="11" width="13.7109375" style="5" bestFit="1" customWidth="1"/>
    <col min="12" max="12" width="9.140625" style="5"/>
    <col min="13" max="13" width="9.28515625" style="5" bestFit="1" customWidth="1"/>
    <col min="14" max="16384" width="9.140625" style="5"/>
  </cols>
  <sheetData>
    <row r="2" spans="1:6">
      <c r="A2" s="115" t="s">
        <v>207</v>
      </c>
      <c r="B2" s="115"/>
      <c r="C2" s="115"/>
      <c r="D2" s="115"/>
      <c r="E2" s="115"/>
      <c r="F2" s="115"/>
    </row>
    <row r="3" spans="1:6">
      <c r="A3" s="115"/>
      <c r="B3" s="115"/>
      <c r="C3" s="115"/>
      <c r="D3" s="115"/>
      <c r="E3" s="115"/>
      <c r="F3" s="115"/>
    </row>
    <row r="4" spans="1:6" ht="13.5" thickBot="1"/>
    <row r="5" spans="1:6" ht="14.25" thickTop="1" thickBot="1">
      <c r="A5" s="106" t="s">
        <v>50</v>
      </c>
      <c r="B5" s="107"/>
      <c r="C5" s="107"/>
      <c r="D5" s="107"/>
      <c r="E5" s="107"/>
      <c r="F5" s="108"/>
    </row>
    <row r="6" spans="1:6" ht="13.5" thickTop="1">
      <c r="A6" s="38"/>
      <c r="B6" s="6"/>
      <c r="C6" s="7"/>
      <c r="D6" s="3"/>
      <c r="E6" s="7"/>
      <c r="F6" s="3"/>
    </row>
    <row r="7" spans="1:6">
      <c r="B7" s="9"/>
      <c r="E7" s="3"/>
      <c r="F7" s="3"/>
    </row>
    <row r="8" spans="1:6">
      <c r="A8" s="50">
        <v>1</v>
      </c>
      <c r="B8" s="10" t="s">
        <v>208</v>
      </c>
      <c r="C8" s="1"/>
      <c r="D8" s="1"/>
      <c r="E8" s="1"/>
      <c r="F8" s="33"/>
    </row>
    <row r="9" spans="1:6">
      <c r="A9" s="50">
        <v>2</v>
      </c>
      <c r="B9" s="10" t="s">
        <v>209</v>
      </c>
      <c r="C9" s="1"/>
      <c r="D9" s="1"/>
      <c r="E9" s="1"/>
      <c r="F9" s="33"/>
    </row>
    <row r="10" spans="1:6">
      <c r="A10" s="50">
        <v>3</v>
      </c>
      <c r="B10" s="10" t="s">
        <v>210</v>
      </c>
      <c r="C10" s="1"/>
      <c r="D10" s="1"/>
      <c r="E10" s="1"/>
      <c r="F10" s="33"/>
    </row>
    <row r="11" spans="1:6">
      <c r="A11" s="50">
        <v>4</v>
      </c>
      <c r="B11" s="24" t="s">
        <v>211</v>
      </c>
      <c r="C11" s="1"/>
      <c r="D11" s="1"/>
      <c r="E11" s="1"/>
      <c r="F11" s="33"/>
    </row>
    <row r="12" spans="1:6">
      <c r="A12" s="50">
        <v>5</v>
      </c>
      <c r="B12" s="10" t="s">
        <v>212</v>
      </c>
      <c r="E12" s="3"/>
      <c r="F12" s="3"/>
    </row>
    <row r="13" spans="1:6">
      <c r="A13" s="50">
        <v>6</v>
      </c>
      <c r="B13" s="10" t="s">
        <v>213</v>
      </c>
      <c r="E13" s="3"/>
      <c r="F13" s="3"/>
    </row>
    <row r="14" spans="1:6" ht="17.25" customHeight="1">
      <c r="A14" s="50">
        <v>7</v>
      </c>
      <c r="B14" s="10" t="s">
        <v>214</v>
      </c>
      <c r="C14" s="7"/>
      <c r="D14" s="7"/>
      <c r="E14" s="3"/>
      <c r="F14" s="14"/>
    </row>
    <row r="15" spans="1:6" ht="15.75" customHeight="1">
      <c r="A15" s="50">
        <v>8</v>
      </c>
      <c r="B15" s="10" t="s">
        <v>215</v>
      </c>
      <c r="E15" s="3"/>
      <c r="F15" s="3"/>
    </row>
    <row r="16" spans="1:6">
      <c r="A16" s="50">
        <v>9</v>
      </c>
      <c r="B16" s="10" t="s">
        <v>216</v>
      </c>
      <c r="E16" s="3"/>
      <c r="F16" s="3"/>
    </row>
    <row r="17" spans="1:6">
      <c r="A17" s="50">
        <v>10</v>
      </c>
      <c r="B17" s="10" t="s">
        <v>217</v>
      </c>
      <c r="E17" s="3"/>
      <c r="F17" s="3"/>
    </row>
    <row r="18" spans="1:6">
      <c r="A18" s="50">
        <v>11</v>
      </c>
      <c r="B18" s="10" t="s">
        <v>218</v>
      </c>
      <c r="E18" s="3"/>
      <c r="F18" s="3"/>
    </row>
    <row r="19" spans="1:6">
      <c r="A19" s="50">
        <v>12</v>
      </c>
      <c r="B19" s="10" t="s">
        <v>219</v>
      </c>
      <c r="C19" s="7"/>
      <c r="D19" s="7"/>
      <c r="E19" s="3"/>
      <c r="F19" s="3"/>
    </row>
    <row r="20" spans="1:6">
      <c r="A20" s="50"/>
      <c r="B20" s="10"/>
      <c r="C20" s="7"/>
      <c r="D20" s="7"/>
      <c r="E20" s="105" t="s">
        <v>248</v>
      </c>
      <c r="F20" s="105">
        <f>SUM('Djordjevic Cica'!E104:F104)</f>
        <v>0</v>
      </c>
    </row>
    <row r="21" spans="1:6" ht="13.5" thickBot="1">
      <c r="B21" s="9"/>
      <c r="E21" s="3"/>
      <c r="F21" s="3"/>
    </row>
    <row r="22" spans="1:6" ht="14.25" thickTop="1" thickBot="1">
      <c r="A22" s="106" t="s">
        <v>130</v>
      </c>
      <c r="B22" s="107"/>
      <c r="C22" s="107"/>
      <c r="D22" s="107"/>
      <c r="E22" s="107"/>
      <c r="F22" s="108"/>
    </row>
    <row r="23" spans="1:6" ht="13.5" thickTop="1">
      <c r="B23" s="9"/>
      <c r="E23" s="3"/>
      <c r="F23" s="3"/>
    </row>
    <row r="24" spans="1:6">
      <c r="A24" s="50" t="s">
        <v>135</v>
      </c>
      <c r="B24" s="10" t="s">
        <v>220</v>
      </c>
      <c r="C24" s="1"/>
      <c r="D24" s="1"/>
      <c r="E24" s="1"/>
      <c r="F24" s="33"/>
    </row>
    <row r="25" spans="1:6">
      <c r="A25" s="50" t="s">
        <v>134</v>
      </c>
      <c r="B25" s="10" t="s">
        <v>221</v>
      </c>
      <c r="E25" s="3"/>
      <c r="F25" s="3"/>
    </row>
    <row r="26" spans="1:6">
      <c r="A26" s="50" t="s">
        <v>136</v>
      </c>
      <c r="B26" s="10" t="s">
        <v>222</v>
      </c>
      <c r="E26" s="3"/>
      <c r="F26" s="3"/>
    </row>
    <row r="27" spans="1:6">
      <c r="A27" s="50" t="s">
        <v>137</v>
      </c>
      <c r="B27" s="10" t="s">
        <v>223</v>
      </c>
      <c r="C27" s="7"/>
      <c r="D27" s="7"/>
      <c r="E27" s="3"/>
      <c r="F27" s="14"/>
    </row>
    <row r="28" spans="1:6">
      <c r="A28" s="50">
        <v>5</v>
      </c>
      <c r="B28" s="10" t="s">
        <v>224</v>
      </c>
      <c r="E28" s="3"/>
      <c r="F28" s="7"/>
    </row>
    <row r="29" spans="1:6">
      <c r="A29" s="50">
        <v>6</v>
      </c>
      <c r="B29" s="10" t="s">
        <v>225</v>
      </c>
      <c r="E29" s="3"/>
      <c r="F29" s="3"/>
    </row>
    <row r="30" spans="1:6">
      <c r="A30" s="50">
        <v>7</v>
      </c>
      <c r="B30" s="10" t="s">
        <v>226</v>
      </c>
      <c r="E30" s="3"/>
      <c r="F30" s="7"/>
    </row>
    <row r="31" spans="1:6">
      <c r="A31" s="50" t="s">
        <v>158</v>
      </c>
      <c r="B31" s="10" t="s">
        <v>227</v>
      </c>
      <c r="C31" s="1"/>
      <c r="D31" s="1"/>
      <c r="E31" s="1"/>
      <c r="F31" s="1"/>
    </row>
    <row r="32" spans="1:6">
      <c r="A32" s="50" t="s">
        <v>159</v>
      </c>
      <c r="B32" s="10" t="s">
        <v>228</v>
      </c>
      <c r="C32" s="1"/>
      <c r="D32" s="1"/>
      <c r="E32" s="1"/>
      <c r="F32" s="1"/>
    </row>
    <row r="33" spans="1:6">
      <c r="A33" s="50">
        <v>10</v>
      </c>
      <c r="B33" s="10" t="s">
        <v>229</v>
      </c>
      <c r="E33" s="3"/>
      <c r="F33" s="3"/>
    </row>
    <row r="34" spans="1:6">
      <c r="A34" s="50">
        <v>11</v>
      </c>
      <c r="B34" s="10" t="s">
        <v>230</v>
      </c>
      <c r="E34" s="3"/>
      <c r="F34" s="7"/>
    </row>
    <row r="35" spans="1:6">
      <c r="A35" s="50">
        <v>12</v>
      </c>
      <c r="B35" s="10" t="s">
        <v>231</v>
      </c>
      <c r="F35" s="5"/>
    </row>
    <row r="36" spans="1:6">
      <c r="A36" s="50">
        <v>13</v>
      </c>
      <c r="B36" s="24" t="s">
        <v>232</v>
      </c>
      <c r="C36" s="1"/>
      <c r="D36" s="1"/>
      <c r="E36" s="1"/>
      <c r="F36" s="1"/>
    </row>
    <row r="37" spans="1:6">
      <c r="A37" s="50" t="s">
        <v>165</v>
      </c>
      <c r="B37" s="10" t="s">
        <v>233</v>
      </c>
      <c r="C37" s="7"/>
      <c r="D37" s="7"/>
      <c r="E37" s="3"/>
      <c r="F37" s="3"/>
    </row>
    <row r="38" spans="1:6">
      <c r="A38" s="50"/>
      <c r="B38" s="10"/>
      <c r="C38" s="7"/>
      <c r="D38" s="7"/>
      <c r="E38" s="105" t="s">
        <v>248</v>
      </c>
      <c r="F38" s="105">
        <f>SUM('Miljkovic Dragana'!E109:F109)</f>
        <v>0</v>
      </c>
    </row>
    <row r="39" spans="1:6" ht="13.5" thickBot="1"/>
    <row r="40" spans="1:6" ht="14.25" thickTop="1" thickBot="1">
      <c r="A40" s="106" t="s">
        <v>234</v>
      </c>
      <c r="B40" s="107"/>
      <c r="C40" s="107"/>
      <c r="D40" s="107"/>
      <c r="E40" s="107"/>
      <c r="F40" s="108"/>
    </row>
    <row r="41" spans="1:6" ht="13.5" thickTop="1"/>
    <row r="42" spans="1:6">
      <c r="A42" s="50">
        <v>1</v>
      </c>
      <c r="B42" s="10" t="s">
        <v>235</v>
      </c>
      <c r="C42" s="1"/>
      <c r="D42" s="1"/>
      <c r="E42" s="1"/>
      <c r="F42" s="1"/>
    </row>
    <row r="43" spans="1:6">
      <c r="A43" s="50" t="s">
        <v>134</v>
      </c>
      <c r="B43" s="10" t="s">
        <v>236</v>
      </c>
      <c r="E43" s="3"/>
      <c r="F43" s="3"/>
    </row>
    <row r="44" spans="1:6">
      <c r="A44" s="50" t="s">
        <v>136</v>
      </c>
      <c r="B44" s="10" t="s">
        <v>237</v>
      </c>
      <c r="E44" s="3"/>
      <c r="F44" s="3"/>
    </row>
    <row r="45" spans="1:6">
      <c r="A45" s="50">
        <v>4</v>
      </c>
      <c r="B45" s="10" t="s">
        <v>238</v>
      </c>
      <c r="C45" s="7"/>
      <c r="D45" s="7"/>
      <c r="E45" s="3"/>
      <c r="F45" s="14"/>
    </row>
    <row r="46" spans="1:6">
      <c r="A46" s="50">
        <v>5</v>
      </c>
      <c r="B46" s="10" t="s">
        <v>239</v>
      </c>
      <c r="C46" s="7"/>
      <c r="D46" s="7"/>
      <c r="E46" s="3"/>
      <c r="F46" s="14"/>
    </row>
    <row r="47" spans="1:6">
      <c r="A47" s="50">
        <v>6</v>
      </c>
      <c r="B47" s="10" t="s">
        <v>240</v>
      </c>
      <c r="E47" s="3"/>
      <c r="F47" s="7"/>
    </row>
    <row r="48" spans="1:6">
      <c r="A48" s="50">
        <v>7</v>
      </c>
      <c r="B48" s="10" t="s">
        <v>241</v>
      </c>
      <c r="E48" s="3"/>
      <c r="F48" s="3"/>
    </row>
    <row r="49" spans="1:6">
      <c r="A49" s="50">
        <v>8</v>
      </c>
      <c r="B49" s="10" t="s">
        <v>242</v>
      </c>
      <c r="E49" s="3"/>
      <c r="F49" s="7"/>
    </row>
    <row r="50" spans="1:6">
      <c r="A50" s="50">
        <v>9</v>
      </c>
      <c r="B50" s="10" t="s">
        <v>243</v>
      </c>
      <c r="E50" s="3"/>
      <c r="F50" s="7"/>
    </row>
    <row r="51" spans="1:6">
      <c r="A51" s="50">
        <v>10</v>
      </c>
      <c r="B51" s="10" t="s">
        <v>244</v>
      </c>
      <c r="E51" s="3"/>
      <c r="F51" s="7"/>
    </row>
    <row r="52" spans="1:6">
      <c r="A52" s="50">
        <v>11</v>
      </c>
      <c r="B52" s="10" t="s">
        <v>245</v>
      </c>
      <c r="E52" s="3"/>
      <c r="F52" s="3"/>
    </row>
    <row r="53" spans="1:6">
      <c r="A53" s="50">
        <v>12</v>
      </c>
      <c r="B53" s="10" t="s">
        <v>246</v>
      </c>
      <c r="C53" s="7"/>
      <c r="D53" s="7"/>
      <c r="E53" s="3"/>
      <c r="F53" s="3"/>
    </row>
    <row r="54" spans="1:6">
      <c r="E54" s="105" t="s">
        <v>248</v>
      </c>
      <c r="F54" s="105">
        <f>SUM('Ivana Miletic'!E98:F98)</f>
        <v>0</v>
      </c>
    </row>
    <row r="56" spans="1:6" ht="14.25">
      <c r="C56" s="113" t="s">
        <v>84</v>
      </c>
      <c r="D56" s="114"/>
      <c r="E56" s="113">
        <f>SUM(F54+F38+F20)</f>
        <v>0</v>
      </c>
      <c r="F56" s="114"/>
    </row>
    <row r="57" spans="1:6" ht="14.25">
      <c r="C57" s="109" t="s">
        <v>85</v>
      </c>
      <c r="D57" s="110"/>
      <c r="E57" s="113">
        <f>SUM(E56*0.2)</f>
        <v>0</v>
      </c>
      <c r="F57" s="114"/>
    </row>
    <row r="58" spans="1:6" ht="14.25">
      <c r="C58" s="113" t="s">
        <v>84</v>
      </c>
      <c r="D58" s="114"/>
      <c r="E58" s="113">
        <f>SUM(E56:F57)</f>
        <v>0</v>
      </c>
      <c r="F58" s="114"/>
    </row>
  </sheetData>
  <mergeCells count="10">
    <mergeCell ref="C57:D57"/>
    <mergeCell ref="E57:F57"/>
    <mergeCell ref="C58:D58"/>
    <mergeCell ref="E58:F58"/>
    <mergeCell ref="A2:F3"/>
    <mergeCell ref="A22:F22"/>
    <mergeCell ref="A40:F40"/>
    <mergeCell ref="A5:F5"/>
    <mergeCell ref="C56:D56"/>
    <mergeCell ref="E56:F56"/>
  </mergeCells>
  <pageMargins left="0.70866141732283472" right="0.70866141732283472"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Djordjevic Cica</vt:lpstr>
      <vt:lpstr>Miljkovic Dragana</vt:lpstr>
      <vt:lpstr>Ivana Miletic</vt:lpstr>
      <vt:lpstr>rekapitulacija</vt:lpstr>
      <vt:lpstr>'Djordjevic Cica'!Print_Area</vt:lpstr>
      <vt:lpstr>'Ivana Miletic'!Print_Area</vt:lpstr>
      <vt:lpstr>'Miljkovic Dragana'!Print_Area</vt:lpstr>
      <vt:lpstr>rekapitulacija!Print_Area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dc:creator>
  <cp:lastModifiedBy>Ruzica Mitrovic</cp:lastModifiedBy>
  <cp:lastPrinted>2022-08-31T19:55:52Z</cp:lastPrinted>
  <dcterms:created xsi:type="dcterms:W3CDTF">2016-12-12T11:26:29Z</dcterms:created>
  <dcterms:modified xsi:type="dcterms:W3CDTF">2023-02-09T14:02:46Z</dcterms:modified>
</cp:coreProperties>
</file>